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330" windowHeight="4440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24519"/>
</workbook>
</file>

<file path=xl/calcChain.xml><?xml version="1.0" encoding="utf-8"?>
<calcChain xmlns="http://schemas.openxmlformats.org/spreadsheetml/2006/main">
  <c r="F10" i="27"/>
  <c r="G10"/>
  <c r="I10"/>
  <c r="R10"/>
  <c r="R16"/>
  <c r="L10"/>
  <c r="N10"/>
  <c r="O10"/>
  <c r="O16"/>
  <c r="P10"/>
  <c r="F12"/>
  <c r="G12"/>
  <c r="I12"/>
  <c r="R12"/>
  <c r="L12"/>
  <c r="N12"/>
  <c r="O12"/>
  <c r="P12"/>
  <c r="F14"/>
  <c r="G14"/>
  <c r="I14"/>
  <c r="R14"/>
  <c r="L14"/>
  <c r="N14"/>
  <c r="O14"/>
  <c r="P14"/>
  <c r="D16"/>
  <c r="E16"/>
  <c r="G16"/>
  <c r="F16"/>
  <c r="I16"/>
  <c r="M16"/>
  <c r="N16"/>
  <c r="R17"/>
  <c r="P16"/>
  <c r="I17"/>
  <c r="B19"/>
  <c r="F19"/>
  <c r="G19"/>
  <c r="L19"/>
  <c r="M19"/>
  <c r="N19"/>
  <c r="O19"/>
  <c r="P19"/>
  <c r="Q19"/>
  <c r="I10" i="26"/>
  <c r="I16"/>
  <c r="I12"/>
  <c r="I14"/>
  <c r="R10"/>
  <c r="R12"/>
  <c r="R14"/>
  <c r="R16"/>
  <c r="B19"/>
  <c r="G19"/>
  <c r="I10" i="3"/>
  <c r="I14"/>
  <c r="I12"/>
  <c r="I16"/>
  <c r="R10"/>
  <c r="R14"/>
  <c r="R12"/>
  <c r="R16"/>
  <c r="B19"/>
  <c r="G19"/>
  <c r="F10" i="26"/>
  <c r="G10"/>
  <c r="L10"/>
  <c r="N10"/>
  <c r="O10"/>
  <c r="P10"/>
  <c r="F12"/>
  <c r="G12"/>
  <c r="L12"/>
  <c r="N12"/>
  <c r="O12"/>
  <c r="P12"/>
  <c r="F14"/>
  <c r="G14"/>
  <c r="L14"/>
  <c r="N14"/>
  <c r="O14"/>
  <c r="P14"/>
  <c r="D16"/>
  <c r="E16"/>
  <c r="I17"/>
  <c r="F16"/>
  <c r="M16"/>
  <c r="N16"/>
  <c r="O16"/>
  <c r="P16"/>
  <c r="R17"/>
  <c r="F19"/>
  <c r="L19"/>
  <c r="M19"/>
  <c r="N19"/>
  <c r="O19"/>
  <c r="P19"/>
  <c r="Q19"/>
  <c r="N10" i="3"/>
  <c r="N16"/>
  <c r="N12"/>
  <c r="N14"/>
  <c r="E16"/>
  <c r="I17"/>
  <c r="L19"/>
  <c r="Q19"/>
  <c r="P19"/>
  <c r="O19"/>
  <c r="N19"/>
  <c r="M19"/>
  <c r="F19"/>
  <c r="O14"/>
  <c r="P14"/>
  <c r="O12"/>
  <c r="P12"/>
  <c r="O10"/>
  <c r="P10"/>
  <c r="F14"/>
  <c r="G14"/>
  <c r="F12"/>
  <c r="G12"/>
  <c r="F10"/>
  <c r="G10"/>
  <c r="O16"/>
  <c r="F16"/>
  <c r="G16"/>
  <c r="M16"/>
  <c r="D16"/>
  <c r="L14"/>
  <c r="L12"/>
  <c r="L10"/>
  <c r="P16"/>
  <c r="R17"/>
  <c r="G16" i="26"/>
</calcChain>
</file>

<file path=xl/sharedStrings.xml><?xml version="1.0" encoding="utf-8"?>
<sst xmlns="http://schemas.openxmlformats.org/spreadsheetml/2006/main" count="111" uniqueCount="27">
  <si>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</si>
  <si>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</si>
  <si>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</si>
  <si>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</si>
  <si>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</si>
  <si>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</si>
  <si>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</si>
  <si>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</si>
  <si>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</si>
  <si>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</si>
  <si>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</si>
  <si>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</si>
  <si>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</si>
  <si>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</si>
  <si>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</si>
  <si>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</si>
  <si>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</si>
  <si>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</si>
  <si>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« FFB Sportif » :   3 BANDES    " Par équipes "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</si>
  <si>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</si>
  <si>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</si>
  <si>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</si>
  <si>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</si>
  <si>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</si>
  <si>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5ème Division "</t>
  </si>
  <si>
    <r>
      <t>Division 5</t>
    </r>
    <r>
      <rPr>
        <b/>
        <sz val="18"/>
        <color indexed="12"/>
        <rFont val="Book Antiqua"/>
        <family val="1"/>
      </rPr>
      <t xml:space="preserve">  :  les parties sont limitées à 60 reprises</t>
    </r>
  </si>
  <si>
    <t>Edition
09.2021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</si>
</sst>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[$-40C]d\ mmmm\ yyyy;@"/>
    <numFmt numFmtId="167" formatCode="0.0"/>
  </numFmts>
  <fonts count="3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9" fontId="21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25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7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21" fillId="2" borderId="23" xfId="0" applyNumberFormat="1" applyFont="1" applyFill="1" applyBorder="1" applyAlignment="1">
      <alignment horizontal="center" vertical="center"/>
    </xf>
    <xf numFmtId="1" fontId="21" fillId="2" borderId="16" xfId="0" applyNumberFormat="1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1" fontId="21" fillId="2" borderId="17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1" fillId="2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6" fontId="7" fillId="0" borderId="0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99" t="s">
        <v>22</v>
      </c>
      <c r="E2" s="99"/>
      <c r="F2" s="99"/>
      <c r="G2" s="99"/>
      <c r="H2" s="99"/>
      <c r="I2" s="99"/>
      <c r="J2" s="99"/>
      <c r="K2" s="99"/>
      <c r="L2" s="99"/>
      <c r="M2" s="99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100" t="s">
        <v>24</v>
      </c>
      <c r="E4" s="100"/>
      <c r="F4" s="100"/>
      <c r="G4" s="100"/>
      <c r="H4" s="100"/>
      <c r="I4" s="100"/>
      <c r="J4" s="100"/>
      <c r="K4" s="100"/>
      <c r="L4" s="100"/>
      <c r="M4" s="100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101" t="s">
        <v>0</v>
      </c>
      <c r="C6" s="101"/>
      <c r="D6" s="102"/>
      <c r="E6" s="102"/>
      <c r="F6" s="102"/>
      <c r="G6" s="102"/>
      <c r="I6" s="45"/>
      <c r="J6" s="45" t="s">
        <v>19</v>
      </c>
      <c r="K6" s="45"/>
      <c r="L6" s="45"/>
      <c r="M6" s="45"/>
      <c r="N6" s="45"/>
      <c r="O6" s="7"/>
      <c r="Q6" s="42"/>
      <c r="R6" s="23" t="s">
        <v>8</v>
      </c>
    </row>
    <row r="7" spans="1:18" ht="14.1" customHeight="1" thickBot="1">
      <c r="C7" s="98"/>
      <c r="D7" s="98"/>
      <c r="E7" s="98"/>
      <c r="M7" s="40"/>
    </row>
    <row r="8" spans="1:18" s="14" customFormat="1" ht="48" customHeight="1" thickTop="1" thickBot="1">
      <c r="B8" s="76" t="s">
        <v>6</v>
      </c>
      <c r="C8" s="77"/>
      <c r="D8" s="69"/>
      <c r="E8" s="69"/>
      <c r="F8" s="69"/>
      <c r="G8" s="69"/>
      <c r="H8" s="69"/>
      <c r="I8" s="70"/>
      <c r="J8" s="13"/>
      <c r="K8" s="76" t="s">
        <v>7</v>
      </c>
      <c r="L8" s="77"/>
      <c r="M8" s="69"/>
      <c r="N8" s="69"/>
      <c r="O8" s="69"/>
      <c r="P8" s="69"/>
      <c r="Q8" s="69"/>
      <c r="R8" s="70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2.1" customHeight="1" thickTop="1">
      <c r="A10" s="74">
        <v>2.8</v>
      </c>
      <c r="B10" s="26"/>
      <c r="C10" s="78">
        <v>20</v>
      </c>
      <c r="D10" s="80"/>
      <c r="E10" s="80"/>
      <c r="F10" s="71" t="str">
        <f>IF(D10="","",IF(A10=3.1,D10,IF(A10=2.8,D10*0.86,IF(A10=2.6,D10*0.78))))</f>
        <v/>
      </c>
      <c r="G10" s="93" t="str">
        <f>IF(D10="","",F10/E10)</f>
        <v/>
      </c>
      <c r="H10" s="80"/>
      <c r="I10" s="89" t="str">
        <f>IF(D10="","",IF(D10&lt;M10,0,IF(D10&gt;M10,2,1)))</f>
        <v/>
      </c>
      <c r="J10" s="18"/>
      <c r="K10" s="26"/>
      <c r="L10" s="78">
        <f>C10</f>
        <v>20</v>
      </c>
      <c r="M10" s="80"/>
      <c r="N10" s="92" t="str">
        <f>IF(E10="","",E10)</f>
        <v/>
      </c>
      <c r="O10" s="71" t="str">
        <f>IF(M10="","",IF(A10=3.1,M10,IF(A10=2.8,M10*0.86,IF(A10=2.6,M10*0.78))))</f>
        <v/>
      </c>
      <c r="P10" s="93" t="str">
        <f>IF(M10="","",O10/N10)</f>
        <v/>
      </c>
      <c r="Q10" s="80"/>
      <c r="R10" s="89" t="str">
        <f>IF(I10="","",2-I10)</f>
        <v/>
      </c>
    </row>
    <row r="11" spans="1:18" s="3" customFormat="1" ht="24.95" customHeight="1">
      <c r="A11" s="75">
        <v>3.1</v>
      </c>
      <c r="B11" s="27"/>
      <c r="C11" s="79"/>
      <c r="D11" s="81"/>
      <c r="E11" s="81"/>
      <c r="F11" s="64"/>
      <c r="G11" s="83"/>
      <c r="H11" s="81"/>
      <c r="I11" s="90"/>
      <c r="J11" s="16"/>
      <c r="K11" s="27"/>
      <c r="L11" s="79"/>
      <c r="M11" s="81"/>
      <c r="N11" s="61"/>
      <c r="O11" s="63"/>
      <c r="P11" s="83"/>
      <c r="Q11" s="81"/>
      <c r="R11" s="90"/>
    </row>
    <row r="12" spans="1:18" s="3" customFormat="1" ht="32.1" customHeight="1">
      <c r="A12" s="94">
        <v>2.8</v>
      </c>
      <c r="B12" s="38"/>
      <c r="C12" s="95">
        <v>20</v>
      </c>
      <c r="D12" s="59"/>
      <c r="E12" s="59"/>
      <c r="F12" s="82" t="str">
        <f>IF(D12="","",IF(A12=3.1,D12,IF(A12=2.8,D12*0.86,IF(A12=2.6,D12*0.78))))</f>
        <v/>
      </c>
      <c r="G12" s="57" t="str">
        <f>IF(D12="","",F12/E12)</f>
        <v/>
      </c>
      <c r="H12" s="59"/>
      <c r="I12" s="72" t="str">
        <f>IF(D12="","",IF(D12&lt;M12,0,IF(D12&gt;M12,2,1)))</f>
        <v/>
      </c>
      <c r="J12" s="19"/>
      <c r="K12" s="28"/>
      <c r="L12" s="95">
        <f>C12</f>
        <v>20</v>
      </c>
      <c r="M12" s="59"/>
      <c r="N12" s="91" t="str">
        <f>IF(E12="","",E12)</f>
        <v/>
      </c>
      <c r="O12" s="82" t="str">
        <f>IF(M12="","",IF(A12=3.1,M12,IF(A12=2.8,M12*0.86,IF(A12=2.6,M12*0.78))))</f>
        <v/>
      </c>
      <c r="P12" s="57" t="str">
        <f>IF(M12="","",O12/N12)</f>
        <v/>
      </c>
      <c r="Q12" s="59"/>
      <c r="R12" s="72" t="str">
        <f>IF(I12="","",2-I12)</f>
        <v/>
      </c>
    </row>
    <row r="13" spans="1:18" s="3" customFormat="1" ht="24.95" customHeight="1">
      <c r="A13" s="75"/>
      <c r="B13" s="27"/>
      <c r="C13" s="79"/>
      <c r="D13" s="81"/>
      <c r="E13" s="81"/>
      <c r="F13" s="64"/>
      <c r="G13" s="83"/>
      <c r="H13" s="81"/>
      <c r="I13" s="90"/>
      <c r="J13" s="16"/>
      <c r="K13" s="27"/>
      <c r="L13" s="79"/>
      <c r="M13" s="81"/>
      <c r="N13" s="91"/>
      <c r="O13" s="64"/>
      <c r="P13" s="83"/>
      <c r="Q13" s="81"/>
      <c r="R13" s="90"/>
    </row>
    <row r="14" spans="1:18" s="3" customFormat="1" ht="32.1" customHeight="1">
      <c r="A14" s="94">
        <v>2.8</v>
      </c>
      <c r="B14" s="38"/>
      <c r="C14" s="95">
        <v>20</v>
      </c>
      <c r="D14" s="59"/>
      <c r="E14" s="59"/>
      <c r="F14" s="63" t="str">
        <f>IF(D14="","",IF(A14=3.1,D14,IF(A14=2.8,D14*0.86,IF(A14=2.6,D14*0.78))))</f>
        <v/>
      </c>
      <c r="G14" s="57" t="str">
        <f>IF(D14="","",F14/E14)</f>
        <v/>
      </c>
      <c r="H14" s="59"/>
      <c r="I14" s="72" t="str">
        <f>IF(D14="","",IF(D14&lt;M14,0,IF(D14&gt;M14,2,1)))</f>
        <v/>
      </c>
      <c r="J14" s="19"/>
      <c r="K14" s="28"/>
      <c r="L14" s="95">
        <f>C14</f>
        <v>20</v>
      </c>
      <c r="M14" s="59"/>
      <c r="N14" s="61" t="str">
        <f>IF(E14="","",E14)</f>
        <v/>
      </c>
      <c r="O14" s="63" t="str">
        <f>IF(M14="","",IF(A14=3.1,M14,IF(A14=2.8,M14*0.86,IF(A14=2.6,M14*0.78))))</f>
        <v/>
      </c>
      <c r="P14" s="57" t="str">
        <f>IF(M14="","",O14/N14)</f>
        <v/>
      </c>
      <c r="Q14" s="59"/>
      <c r="R14" s="72" t="str">
        <f>IF(I14="","",2-I14)</f>
        <v/>
      </c>
    </row>
    <row r="15" spans="1:18" s="3" customFormat="1" ht="24.95" customHeight="1" thickBot="1">
      <c r="A15" s="96"/>
      <c r="B15" s="27"/>
      <c r="C15" s="97"/>
      <c r="D15" s="60"/>
      <c r="E15" s="60"/>
      <c r="F15" s="64"/>
      <c r="G15" s="58"/>
      <c r="H15" s="60"/>
      <c r="I15" s="73"/>
      <c r="J15" s="17"/>
      <c r="K15" s="29"/>
      <c r="L15" s="97"/>
      <c r="M15" s="60"/>
      <c r="N15" s="62"/>
      <c r="O15" s="64"/>
      <c r="P15" s="58"/>
      <c r="Q15" s="60"/>
      <c r="R15" s="73"/>
    </row>
    <row r="16" spans="1:18" s="15" customFormat="1" ht="50.25" customHeight="1" thickTop="1" thickBot="1">
      <c r="A16" s="33" t="s">
        <v>26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65" t="s">
        <v>23</v>
      </c>
      <c r="F17" s="65"/>
      <c r="G17" s="65"/>
      <c r="H17" s="66"/>
      <c r="I17" s="47" t="str">
        <f>IF(E16="","",IF(I16&gt;R16,2,IF(I16=R16,1,0)))</f>
        <v/>
      </c>
      <c r="J17" s="46"/>
      <c r="K17" s="46"/>
      <c r="L17" s="46"/>
      <c r="M17" s="46"/>
      <c r="N17" s="65" t="s">
        <v>23</v>
      </c>
      <c r="O17" s="65"/>
      <c r="P17" s="65"/>
      <c r="Q17" s="66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67" t="str">
        <f>IF(D8="","",IF(I16&gt;R16,D8,IF(I16&lt;R16,M8,D8)))</f>
        <v/>
      </c>
      <c r="C19" s="67"/>
      <c r="D19" s="67"/>
      <c r="E19" s="67"/>
      <c r="F19" s="32" t="str">
        <f>IF(D8="","",IF(I16=R16,"ET","BAT"))</f>
        <v/>
      </c>
      <c r="G19" s="67" t="str">
        <f>IF(M8="","",IF(B19=D8,M8,D8))</f>
        <v/>
      </c>
      <c r="H19" s="67"/>
      <c r="I19" s="67"/>
      <c r="J19" s="67"/>
      <c r="K19" s="6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8" t="s">
        <v>25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9" ht="20.100000000000001" customHeight="1"/>
    <row r="23" spans="1:19" s="4" customFormat="1" ht="72" customHeight="1">
      <c r="B23" s="87" t="s">
        <v>16</v>
      </c>
      <c r="C23" s="87"/>
      <c r="D23" s="87"/>
      <c r="E23" s="87"/>
      <c r="F23" s="87"/>
      <c r="G23" s="87"/>
      <c r="H23" s="87"/>
      <c r="I23" s="87"/>
      <c r="J23" s="5"/>
      <c r="K23" s="87" t="s">
        <v>16</v>
      </c>
      <c r="L23" s="87"/>
      <c r="M23" s="87"/>
      <c r="N23" s="87"/>
      <c r="O23" s="87"/>
      <c r="P23" s="87"/>
      <c r="Q23" s="87"/>
      <c r="R23" s="87"/>
    </row>
    <row r="24" spans="1:19" ht="28.5" customHeight="1">
      <c r="B24" s="24" t="s">
        <v>17</v>
      </c>
      <c r="C24" s="68"/>
      <c r="D24" s="68"/>
      <c r="E24" s="68"/>
      <c r="F24" s="68"/>
      <c r="G24" s="39"/>
      <c r="H24" s="34"/>
      <c r="I24" s="34"/>
      <c r="K24" s="24" t="s">
        <v>17</v>
      </c>
      <c r="L24" s="68"/>
      <c r="M24" s="68"/>
      <c r="N24" s="68"/>
      <c r="O24" s="6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4" t="s">
        <v>18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M10:M15 D10:E15 C24:F24 L24:O24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99" t="s">
        <v>22</v>
      </c>
      <c r="E2" s="99"/>
      <c r="F2" s="99"/>
      <c r="G2" s="99"/>
      <c r="H2" s="99"/>
      <c r="I2" s="99"/>
      <c r="J2" s="99"/>
      <c r="K2" s="99"/>
      <c r="L2" s="99"/>
      <c r="M2" s="99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100" t="s">
        <v>24</v>
      </c>
      <c r="E4" s="100"/>
      <c r="F4" s="100"/>
      <c r="G4" s="100"/>
      <c r="H4" s="100"/>
      <c r="I4" s="100"/>
      <c r="J4" s="100"/>
      <c r="K4" s="100"/>
      <c r="L4" s="100"/>
      <c r="M4" s="100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101" t="s">
        <v>0</v>
      </c>
      <c r="C6" s="101"/>
      <c r="D6" s="102"/>
      <c r="E6" s="102"/>
      <c r="F6" s="102"/>
      <c r="G6" s="102"/>
      <c r="I6" s="45"/>
      <c r="J6" s="45" t="s">
        <v>19</v>
      </c>
      <c r="K6" s="45"/>
      <c r="L6" s="45"/>
      <c r="M6" s="45"/>
      <c r="N6" s="45"/>
      <c r="O6" s="7"/>
      <c r="Q6" s="42"/>
      <c r="R6" s="23" t="s">
        <v>9</v>
      </c>
    </row>
    <row r="7" spans="1:18" ht="14.1" customHeight="1" thickBot="1">
      <c r="C7" s="98"/>
      <c r="D7" s="98"/>
      <c r="E7" s="98"/>
      <c r="M7" s="40"/>
    </row>
    <row r="8" spans="1:18" s="14" customFormat="1" ht="48" customHeight="1" thickTop="1" thickBot="1">
      <c r="B8" s="76" t="s">
        <v>6</v>
      </c>
      <c r="C8" s="77"/>
      <c r="D8" s="69"/>
      <c r="E8" s="69"/>
      <c r="F8" s="69"/>
      <c r="G8" s="69"/>
      <c r="H8" s="69"/>
      <c r="I8" s="70"/>
      <c r="J8" s="13"/>
      <c r="K8" s="76" t="s">
        <v>7</v>
      </c>
      <c r="L8" s="77"/>
      <c r="M8" s="69"/>
      <c r="N8" s="69"/>
      <c r="O8" s="69"/>
      <c r="P8" s="69"/>
      <c r="Q8" s="69"/>
      <c r="R8" s="70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2.1" customHeight="1" thickTop="1">
      <c r="A10" s="74">
        <v>2.8</v>
      </c>
      <c r="B10" s="26"/>
      <c r="C10" s="78">
        <v>20</v>
      </c>
      <c r="D10" s="80"/>
      <c r="E10" s="80"/>
      <c r="F10" s="71" t="str">
        <f>IF(D10="","",IF(A10=3.1,D10,IF(A10=2.8,D10*0.86,IF(A10=2.6,D10*0.78))))</f>
        <v/>
      </c>
      <c r="G10" s="93" t="str">
        <f>IF(D10="","",F10/E10)</f>
        <v/>
      </c>
      <c r="H10" s="80"/>
      <c r="I10" s="89" t="str">
        <f>IF(D10="","",IF(D10&lt;M10,0,IF(D10&gt;M10,2,1)))</f>
        <v/>
      </c>
      <c r="J10" s="18"/>
      <c r="K10" s="26"/>
      <c r="L10" s="78">
        <f>C10</f>
        <v>20</v>
      </c>
      <c r="M10" s="80"/>
      <c r="N10" s="92" t="str">
        <f>IF(E10="","",E10)</f>
        <v/>
      </c>
      <c r="O10" s="71" t="str">
        <f>IF(M10="","",IF(A10=3.1,M10,IF(A10=2.8,M10*0.86,IF(A10=2.6,M10*0.78))))</f>
        <v/>
      </c>
      <c r="P10" s="93" t="str">
        <f>IF(M10="","",O10/N10)</f>
        <v/>
      </c>
      <c r="Q10" s="80"/>
      <c r="R10" s="89" t="str">
        <f>IF(I10="","",2-I10)</f>
        <v/>
      </c>
    </row>
    <row r="11" spans="1:18" s="3" customFormat="1" ht="24.95" customHeight="1">
      <c r="A11" s="75">
        <v>3.1</v>
      </c>
      <c r="B11" s="27"/>
      <c r="C11" s="79"/>
      <c r="D11" s="81"/>
      <c r="E11" s="81"/>
      <c r="F11" s="64"/>
      <c r="G11" s="83"/>
      <c r="H11" s="81"/>
      <c r="I11" s="90"/>
      <c r="J11" s="16"/>
      <c r="K11" s="27"/>
      <c r="L11" s="79"/>
      <c r="M11" s="81"/>
      <c r="N11" s="61"/>
      <c r="O11" s="63"/>
      <c r="P11" s="83"/>
      <c r="Q11" s="81"/>
      <c r="R11" s="90"/>
    </row>
    <row r="12" spans="1:18" s="3" customFormat="1" ht="32.1" customHeight="1">
      <c r="A12" s="94">
        <v>2.8</v>
      </c>
      <c r="B12" s="38"/>
      <c r="C12" s="95">
        <v>20</v>
      </c>
      <c r="D12" s="59"/>
      <c r="E12" s="59"/>
      <c r="F12" s="82" t="str">
        <f>IF(D12="","",IF(A12=3.1,D12,IF(A12=2.8,D12*0.86,IF(A12=2.6,D12*0.78))))</f>
        <v/>
      </c>
      <c r="G12" s="57" t="str">
        <f>IF(D12="","",F12/E12)</f>
        <v/>
      </c>
      <c r="H12" s="59"/>
      <c r="I12" s="72" t="str">
        <f>IF(D12="","",IF(D12&lt;M12,0,IF(D12&gt;M12,2,1)))</f>
        <v/>
      </c>
      <c r="J12" s="19"/>
      <c r="K12" s="28"/>
      <c r="L12" s="95">
        <f>C12</f>
        <v>20</v>
      </c>
      <c r="M12" s="59"/>
      <c r="N12" s="91" t="str">
        <f>IF(E12="","",E12)</f>
        <v/>
      </c>
      <c r="O12" s="82" t="str">
        <f>IF(M12="","",IF(A12=3.1,M12,IF(A12=2.8,M12*0.86,IF(A12=2.6,M12*0.78))))</f>
        <v/>
      </c>
      <c r="P12" s="57" t="str">
        <f>IF(M12="","",O12/N12)</f>
        <v/>
      </c>
      <c r="Q12" s="59"/>
      <c r="R12" s="72" t="str">
        <f>IF(I12="","",2-I12)</f>
        <v/>
      </c>
    </row>
    <row r="13" spans="1:18" s="3" customFormat="1" ht="24.95" customHeight="1">
      <c r="A13" s="75"/>
      <c r="B13" s="27"/>
      <c r="C13" s="79"/>
      <c r="D13" s="81"/>
      <c r="E13" s="81"/>
      <c r="F13" s="64"/>
      <c r="G13" s="83"/>
      <c r="H13" s="81"/>
      <c r="I13" s="90"/>
      <c r="J13" s="16"/>
      <c r="K13" s="27"/>
      <c r="L13" s="79"/>
      <c r="M13" s="81"/>
      <c r="N13" s="91"/>
      <c r="O13" s="64"/>
      <c r="P13" s="83"/>
      <c r="Q13" s="81"/>
      <c r="R13" s="90"/>
    </row>
    <row r="14" spans="1:18" s="3" customFormat="1" ht="32.1" customHeight="1">
      <c r="A14" s="94">
        <v>2.8</v>
      </c>
      <c r="B14" s="38"/>
      <c r="C14" s="95">
        <v>20</v>
      </c>
      <c r="D14" s="59"/>
      <c r="E14" s="59"/>
      <c r="F14" s="63" t="str">
        <f>IF(D14="","",IF(A14=3.1,D14,IF(A14=2.8,D14*0.86,IF(A14=2.6,D14*0.78))))</f>
        <v/>
      </c>
      <c r="G14" s="57" t="str">
        <f>IF(D14="","",F14/E14)</f>
        <v/>
      </c>
      <c r="H14" s="59"/>
      <c r="I14" s="72" t="str">
        <f>IF(D14="","",IF(D14&lt;M14,0,IF(D14&gt;M14,2,1)))</f>
        <v/>
      </c>
      <c r="J14" s="19"/>
      <c r="K14" s="28"/>
      <c r="L14" s="95">
        <f>C14</f>
        <v>20</v>
      </c>
      <c r="M14" s="59"/>
      <c r="N14" s="61" t="str">
        <f>IF(E14="","",E14)</f>
        <v/>
      </c>
      <c r="O14" s="63" t="str">
        <f>IF(M14="","",IF(A14=3.1,M14,IF(A14=2.8,M14*0.86,IF(A14=2.6,M14*0.78))))</f>
        <v/>
      </c>
      <c r="P14" s="57" t="str">
        <f>IF(M14="","",O14/N14)</f>
        <v/>
      </c>
      <c r="Q14" s="59"/>
      <c r="R14" s="72" t="str">
        <f>IF(I14="","",2-I14)</f>
        <v/>
      </c>
    </row>
    <row r="15" spans="1:18" s="3" customFormat="1" ht="24.95" customHeight="1" thickBot="1">
      <c r="A15" s="96"/>
      <c r="B15" s="27"/>
      <c r="C15" s="97"/>
      <c r="D15" s="60"/>
      <c r="E15" s="60"/>
      <c r="F15" s="64"/>
      <c r="G15" s="58"/>
      <c r="H15" s="60"/>
      <c r="I15" s="73"/>
      <c r="J15" s="17"/>
      <c r="K15" s="29"/>
      <c r="L15" s="97"/>
      <c r="M15" s="60"/>
      <c r="N15" s="62"/>
      <c r="O15" s="64"/>
      <c r="P15" s="58"/>
      <c r="Q15" s="60"/>
      <c r="R15" s="73"/>
    </row>
    <row r="16" spans="1:18" s="15" customFormat="1" ht="50.25" customHeight="1" thickTop="1" thickBot="1">
      <c r="A16" s="33" t="s">
        <v>26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65" t="s">
        <v>23</v>
      </c>
      <c r="F17" s="65"/>
      <c r="G17" s="65"/>
      <c r="H17" s="66"/>
      <c r="I17" s="47" t="str">
        <f>IF(E16="","",IF(I16&gt;R16,2,IF(I16=R16,1,0)))</f>
        <v/>
      </c>
      <c r="J17" s="46"/>
      <c r="K17" s="46"/>
      <c r="L17" s="46"/>
      <c r="M17" s="46"/>
      <c r="N17" s="65" t="s">
        <v>23</v>
      </c>
      <c r="O17" s="65"/>
      <c r="P17" s="65"/>
      <c r="Q17" s="66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67" t="str">
        <f>IF(D8="","",IF(I16&gt;R16,D8,IF(I16&lt;R16,M8,D8)))</f>
        <v/>
      </c>
      <c r="C19" s="67"/>
      <c r="D19" s="67"/>
      <c r="E19" s="67"/>
      <c r="F19" s="32" t="str">
        <f>IF(D8="","",IF(I16=R16,"ET","BAT"))</f>
        <v/>
      </c>
      <c r="G19" s="67" t="str">
        <f>IF(M8="","",IF(B19=D8,M8,D8))</f>
        <v/>
      </c>
      <c r="H19" s="67"/>
      <c r="I19" s="67"/>
      <c r="J19" s="67"/>
      <c r="K19" s="6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8" t="s">
        <v>25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9" ht="20.100000000000001" customHeight="1"/>
    <row r="23" spans="1:19" s="4" customFormat="1" ht="72" customHeight="1">
      <c r="B23" s="87" t="s">
        <v>16</v>
      </c>
      <c r="C23" s="87"/>
      <c r="D23" s="87"/>
      <c r="E23" s="87"/>
      <c r="F23" s="87"/>
      <c r="G23" s="87"/>
      <c r="H23" s="87"/>
      <c r="I23" s="87"/>
      <c r="J23" s="5"/>
      <c r="K23" s="87" t="s">
        <v>16</v>
      </c>
      <c r="L23" s="87"/>
      <c r="M23" s="87"/>
      <c r="N23" s="87"/>
      <c r="O23" s="87"/>
      <c r="P23" s="87"/>
      <c r="Q23" s="87"/>
      <c r="R23" s="87"/>
    </row>
    <row r="24" spans="1:19" ht="28.5" customHeight="1">
      <c r="B24" s="24" t="s">
        <v>17</v>
      </c>
      <c r="C24" s="68"/>
      <c r="D24" s="68"/>
      <c r="E24" s="68"/>
      <c r="F24" s="68"/>
      <c r="G24" s="39"/>
      <c r="H24" s="34"/>
      <c r="I24" s="34"/>
      <c r="K24" s="24" t="s">
        <v>17</v>
      </c>
      <c r="L24" s="68"/>
      <c r="M24" s="68"/>
      <c r="N24" s="68"/>
      <c r="O24" s="6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4" t="s">
        <v>18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R14:R15"/>
    <mergeCell ref="F10:F11"/>
    <mergeCell ref="F12:F13"/>
    <mergeCell ref="F14:F15"/>
    <mergeCell ref="G12:G13"/>
    <mergeCell ref="G14:G15"/>
    <mergeCell ref="H14:H15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L10:L11"/>
    <mergeCell ref="P10:P11"/>
    <mergeCell ref="L12:L13"/>
    <mergeCell ref="M14:M15"/>
    <mergeCell ref="P14:P15"/>
    <mergeCell ref="Q14:Q15"/>
    <mergeCell ref="N14:N15"/>
    <mergeCell ref="O14:O15"/>
    <mergeCell ref="N12:N13"/>
    <mergeCell ref="P12:P13"/>
    <mergeCell ref="O10:O11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I10:I11"/>
    <mergeCell ref="C7:E7"/>
    <mergeCell ref="D2:M2"/>
    <mergeCell ref="D4:M4"/>
    <mergeCell ref="B6:C6"/>
    <mergeCell ref="D6:G6"/>
    <mergeCell ref="M8:R8"/>
    <mergeCell ref="K8:L8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workbookViewId="0">
      <selection activeCell="D6" sqref="D6:G6"/>
    </sheetView>
  </sheetViews>
  <sheetFormatPr baseColWidth="10" defaultRowHeight="13.5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1:18" s="6" customFormat="1" ht="60" customHeight="1">
      <c r="C2" s="43"/>
      <c r="D2" s="99" t="s">
        <v>22</v>
      </c>
      <c r="E2" s="99"/>
      <c r="F2" s="99"/>
      <c r="G2" s="99"/>
      <c r="H2" s="99"/>
      <c r="I2" s="99"/>
      <c r="J2" s="99"/>
      <c r="K2" s="99"/>
      <c r="L2" s="99"/>
      <c r="M2" s="99"/>
      <c r="N2" s="43"/>
      <c r="O2" s="43"/>
      <c r="P2" s="43"/>
      <c r="Q2" s="41"/>
      <c r="R2" s="41"/>
    </row>
    <row r="3" spans="1:18" s="6" customFormat="1" ht="20.100000000000001" customHeight="1">
      <c r="Q3" s="41"/>
      <c r="R3" s="41"/>
    </row>
    <row r="4" spans="1:18" ht="50.1" customHeight="1">
      <c r="C4" s="44"/>
      <c r="D4" s="100" t="s">
        <v>24</v>
      </c>
      <c r="E4" s="100"/>
      <c r="F4" s="100"/>
      <c r="G4" s="100"/>
      <c r="H4" s="100"/>
      <c r="I4" s="100"/>
      <c r="J4" s="100"/>
      <c r="K4" s="100"/>
      <c r="L4" s="100"/>
      <c r="M4" s="100"/>
      <c r="N4" s="44"/>
      <c r="O4" s="44"/>
      <c r="P4" s="44"/>
      <c r="Q4" s="42"/>
      <c r="R4" s="42"/>
    </row>
    <row r="5" spans="1:18" ht="14.1" customHeight="1">
      <c r="Q5" s="43"/>
      <c r="R5" s="43"/>
    </row>
    <row r="6" spans="1:18" ht="51" customHeight="1">
      <c r="A6" s="7"/>
      <c r="B6" s="101" t="s">
        <v>0</v>
      </c>
      <c r="C6" s="101"/>
      <c r="D6" s="102"/>
      <c r="E6" s="102"/>
      <c r="F6" s="102"/>
      <c r="G6" s="102"/>
      <c r="I6" s="45"/>
      <c r="J6" s="45" t="s">
        <v>19</v>
      </c>
      <c r="K6" s="45"/>
      <c r="L6" s="45"/>
      <c r="M6" s="45"/>
      <c r="N6" s="45"/>
      <c r="O6" s="7"/>
      <c r="Q6" s="42"/>
      <c r="R6" s="23" t="s">
        <v>10</v>
      </c>
    </row>
    <row r="7" spans="1:18" ht="14.1" customHeight="1" thickBot="1">
      <c r="C7" s="98"/>
      <c r="D7" s="98"/>
      <c r="E7" s="98"/>
      <c r="M7" s="40"/>
    </row>
    <row r="8" spans="1:18" s="14" customFormat="1" ht="48" customHeight="1" thickTop="1" thickBot="1">
      <c r="B8" s="76" t="s">
        <v>6</v>
      </c>
      <c r="C8" s="77"/>
      <c r="D8" s="69"/>
      <c r="E8" s="69"/>
      <c r="F8" s="69"/>
      <c r="G8" s="69"/>
      <c r="H8" s="69"/>
      <c r="I8" s="70"/>
      <c r="J8" s="13"/>
      <c r="K8" s="76" t="s">
        <v>7</v>
      </c>
      <c r="L8" s="77"/>
      <c r="M8" s="69"/>
      <c r="N8" s="69"/>
      <c r="O8" s="69"/>
      <c r="P8" s="69"/>
      <c r="Q8" s="69"/>
      <c r="R8" s="70"/>
    </row>
    <row r="9" spans="1:18" s="11" customFormat="1" ht="48" customHeight="1" thickTop="1" thickBot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2.1" customHeight="1" thickTop="1">
      <c r="A10" s="74">
        <v>2.8</v>
      </c>
      <c r="B10" s="26"/>
      <c r="C10" s="78">
        <v>20</v>
      </c>
      <c r="D10" s="80"/>
      <c r="E10" s="80"/>
      <c r="F10" s="71" t="str">
        <f>IF(D10="","",IF(A10=3.1,D10,IF(A10=2.8,D10*0.86,IF(A10=2.6,D10*0.78))))</f>
        <v/>
      </c>
      <c r="G10" s="93" t="str">
        <f>IF(D10="","",F10/E10)</f>
        <v/>
      </c>
      <c r="H10" s="80"/>
      <c r="I10" s="89" t="str">
        <f>IF(D10="","",IF(D10&lt;M10,0,IF(D10&gt;M10,2,1)))</f>
        <v/>
      </c>
      <c r="J10" s="18"/>
      <c r="K10" s="26"/>
      <c r="L10" s="78">
        <f>C10</f>
        <v>20</v>
      </c>
      <c r="M10" s="80"/>
      <c r="N10" s="92" t="str">
        <f>IF(E10="","",E10)</f>
        <v/>
      </c>
      <c r="O10" s="71" t="str">
        <f>IF(M10="","",IF(A10=3.1,M10,IF(A10=2.8,M10*0.86,IF(A10=2.6,M10*0.78))))</f>
        <v/>
      </c>
      <c r="P10" s="93" t="str">
        <f>IF(M10="","",O10/N10)</f>
        <v/>
      </c>
      <c r="Q10" s="80"/>
      <c r="R10" s="89" t="str">
        <f>IF(I10="","",2-I10)</f>
        <v/>
      </c>
    </row>
    <row r="11" spans="1:18" s="3" customFormat="1" ht="24.95" customHeight="1">
      <c r="A11" s="75">
        <v>3.1</v>
      </c>
      <c r="B11" s="27"/>
      <c r="C11" s="79"/>
      <c r="D11" s="81"/>
      <c r="E11" s="81"/>
      <c r="F11" s="64"/>
      <c r="G11" s="83"/>
      <c r="H11" s="81"/>
      <c r="I11" s="90"/>
      <c r="J11" s="16"/>
      <c r="K11" s="27"/>
      <c r="L11" s="79"/>
      <c r="M11" s="81"/>
      <c r="N11" s="61"/>
      <c r="O11" s="63"/>
      <c r="P11" s="83"/>
      <c r="Q11" s="81"/>
      <c r="R11" s="90"/>
    </row>
    <row r="12" spans="1:18" s="3" customFormat="1" ht="32.1" customHeight="1">
      <c r="A12" s="94">
        <v>2.8</v>
      </c>
      <c r="B12" s="38"/>
      <c r="C12" s="95">
        <v>20</v>
      </c>
      <c r="D12" s="59"/>
      <c r="E12" s="59"/>
      <c r="F12" s="82" t="str">
        <f>IF(D12="","",IF(A12=3.1,D12,IF(A12=2.8,D12*0.86,IF(A12=2.6,D12*0.78))))</f>
        <v/>
      </c>
      <c r="G12" s="57" t="str">
        <f>IF(D12="","",F12/E12)</f>
        <v/>
      </c>
      <c r="H12" s="59"/>
      <c r="I12" s="72" t="str">
        <f>IF(D12="","",IF(D12&lt;M12,0,IF(D12&gt;M12,2,1)))</f>
        <v/>
      </c>
      <c r="J12" s="19"/>
      <c r="K12" s="28"/>
      <c r="L12" s="95">
        <f>C12</f>
        <v>20</v>
      </c>
      <c r="M12" s="59"/>
      <c r="N12" s="91" t="str">
        <f>IF(E12="","",E12)</f>
        <v/>
      </c>
      <c r="O12" s="82" t="str">
        <f>IF(M12="","",IF(A12=3.1,M12,IF(A12=2.8,M12*0.86,IF(A12=2.6,M12*0.78))))</f>
        <v/>
      </c>
      <c r="P12" s="57" t="str">
        <f>IF(M12="","",O12/N12)</f>
        <v/>
      </c>
      <c r="Q12" s="59"/>
      <c r="R12" s="72" t="str">
        <f>IF(I12="","",2-I12)</f>
        <v/>
      </c>
    </row>
    <row r="13" spans="1:18" s="3" customFormat="1" ht="24.95" customHeight="1">
      <c r="A13" s="75"/>
      <c r="B13" s="27"/>
      <c r="C13" s="79"/>
      <c r="D13" s="81"/>
      <c r="E13" s="81"/>
      <c r="F13" s="64"/>
      <c r="G13" s="83"/>
      <c r="H13" s="81"/>
      <c r="I13" s="90"/>
      <c r="J13" s="16"/>
      <c r="K13" s="27"/>
      <c r="L13" s="79"/>
      <c r="M13" s="81"/>
      <c r="N13" s="91"/>
      <c r="O13" s="64"/>
      <c r="P13" s="83"/>
      <c r="Q13" s="81"/>
      <c r="R13" s="90"/>
    </row>
    <row r="14" spans="1:18" s="3" customFormat="1" ht="32.1" customHeight="1">
      <c r="A14" s="94">
        <v>2.8</v>
      </c>
      <c r="B14" s="38"/>
      <c r="C14" s="95">
        <v>20</v>
      </c>
      <c r="D14" s="59"/>
      <c r="E14" s="59"/>
      <c r="F14" s="63" t="str">
        <f>IF(D14="","",IF(A14=3.1,D14,IF(A14=2.8,D14*0.86,IF(A14=2.6,D14*0.78))))</f>
        <v/>
      </c>
      <c r="G14" s="57" t="str">
        <f>IF(D14="","",F14/E14)</f>
        <v/>
      </c>
      <c r="H14" s="59"/>
      <c r="I14" s="72" t="str">
        <f>IF(D14="","",IF(D14&lt;M14,0,IF(D14&gt;M14,2,1)))</f>
        <v/>
      </c>
      <c r="J14" s="19"/>
      <c r="K14" s="28"/>
      <c r="L14" s="95">
        <f>C14</f>
        <v>20</v>
      </c>
      <c r="M14" s="59"/>
      <c r="N14" s="61" t="str">
        <f>IF(E14="","",E14)</f>
        <v/>
      </c>
      <c r="O14" s="63" t="str">
        <f>IF(M14="","",IF(A14=3.1,M14,IF(A14=2.8,M14*0.86,IF(A14=2.6,M14*0.78))))</f>
        <v/>
      </c>
      <c r="P14" s="57" t="str">
        <f>IF(M14="","",O14/N14)</f>
        <v/>
      </c>
      <c r="Q14" s="59"/>
      <c r="R14" s="72" t="str">
        <f>IF(I14="","",2-I14)</f>
        <v/>
      </c>
    </row>
    <row r="15" spans="1:18" s="3" customFormat="1" ht="24.95" customHeight="1" thickBot="1">
      <c r="A15" s="96"/>
      <c r="B15" s="27"/>
      <c r="C15" s="97"/>
      <c r="D15" s="60"/>
      <c r="E15" s="60"/>
      <c r="F15" s="64"/>
      <c r="G15" s="58"/>
      <c r="H15" s="60"/>
      <c r="I15" s="73"/>
      <c r="J15" s="17"/>
      <c r="K15" s="29"/>
      <c r="L15" s="97"/>
      <c r="M15" s="60"/>
      <c r="N15" s="62"/>
      <c r="O15" s="64"/>
      <c r="P15" s="58"/>
      <c r="Q15" s="60"/>
      <c r="R15" s="73"/>
    </row>
    <row r="16" spans="1:18" s="15" customFormat="1" ht="50.25" customHeight="1" thickTop="1" thickBot="1">
      <c r="A16" s="33" t="s">
        <v>26</v>
      </c>
      <c r="B16" s="48" t="s">
        <v>2</v>
      </c>
      <c r="C16" s="37"/>
      <c r="D16" s="49" t="str">
        <f>IF(D10="","",SUM(D10:D14))</f>
        <v/>
      </c>
      <c r="E16" s="49" t="str">
        <f>IF(E10="","",SUM(E10:E14))</f>
        <v/>
      </c>
      <c r="F16" s="56" t="str">
        <f>IF(F10="","",SUM(F10:F14))</f>
        <v/>
      </c>
      <c r="G16" s="50" t="str">
        <f>IF(E16="","",F16/E16)</f>
        <v/>
      </c>
      <c r="H16" s="50"/>
      <c r="I16" s="55" t="str">
        <f>IF(I10="","",SUM(I10:I14))</f>
        <v/>
      </c>
      <c r="J16" s="20"/>
      <c r="K16" s="48" t="s">
        <v>2</v>
      </c>
      <c r="L16" s="51"/>
      <c r="M16" s="49" t="str">
        <f>IF(M10="","",SUM(M10:M14))</f>
        <v/>
      </c>
      <c r="N16" s="49" t="str">
        <f>IF(N10="","",SUM(N10:N14))</f>
        <v/>
      </c>
      <c r="O16" s="56" t="str">
        <f>IF(O10="","",SUM(O10:O14))</f>
        <v/>
      </c>
      <c r="P16" s="50" t="str">
        <f>IF(N16="","",O16/N16)</f>
        <v/>
      </c>
      <c r="Q16" s="50"/>
      <c r="R16" s="55" t="str">
        <f>IF(R10="","",SUM(R10:R14))</f>
        <v/>
      </c>
    </row>
    <row r="17" spans="1:19" s="2" customFormat="1" ht="50.1" customHeight="1" thickTop="1">
      <c r="B17" s="46"/>
      <c r="C17" s="46"/>
      <c r="D17" s="46"/>
      <c r="E17" s="65" t="s">
        <v>23</v>
      </c>
      <c r="F17" s="65"/>
      <c r="G17" s="65"/>
      <c r="H17" s="66"/>
      <c r="I17" s="47" t="str">
        <f>IF(E16="","",IF(I16&gt;R16,2,IF(I16=R16,1,0)))</f>
        <v/>
      </c>
      <c r="J17" s="46"/>
      <c r="K17" s="46"/>
      <c r="L17" s="46"/>
      <c r="M17" s="46"/>
      <c r="N17" s="65" t="s">
        <v>23</v>
      </c>
      <c r="O17" s="65"/>
      <c r="P17" s="65"/>
      <c r="Q17" s="66"/>
      <c r="R17" s="47" t="str">
        <f>IF(N16="","",IF(R16&gt;I16,2,IF(R16=I16,1,0)))</f>
        <v/>
      </c>
    </row>
    <row r="18" spans="1:19" s="2" customFormat="1" ht="20.100000000000001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>
      <c r="B19" s="67" t="str">
        <f>IF(D8="","",IF(I16&gt;R16,D8,IF(I16&lt;R16,M8,D8)))</f>
        <v/>
      </c>
      <c r="C19" s="67"/>
      <c r="D19" s="67"/>
      <c r="E19" s="67"/>
      <c r="F19" s="32" t="str">
        <f>IF(D8="","",IF(I16=R16,"ET","BAT"))</f>
        <v/>
      </c>
      <c r="G19" s="67" t="str">
        <f>IF(M8="","",IF(B19=D8,M8,D8))</f>
        <v/>
      </c>
      <c r="H19" s="67"/>
      <c r="I19" s="67"/>
      <c r="J19" s="67"/>
      <c r="K19" s="67"/>
      <c r="L19" s="36" t="str">
        <f>IF(D8="","",IF(B19=D8,I17,R17))</f>
        <v/>
      </c>
      <c r="M19" s="32" t="str">
        <f>IF(D8="","","à")</f>
        <v/>
      </c>
      <c r="N19" s="35" t="str">
        <f>IF(D8="","",IF(L19=I17,R17,I17))</f>
        <v/>
      </c>
      <c r="O19" s="52" t="str">
        <f>IF(D8="","",IF(B19=D8,I16,R16))</f>
        <v/>
      </c>
      <c r="P19" s="53" t="str">
        <f>IF(D8="","","P.M. à")</f>
        <v/>
      </c>
      <c r="Q19" s="54" t="str">
        <f>IF(D8="","",IF(L19=I17,R16,I16))</f>
        <v/>
      </c>
      <c r="R19" s="30"/>
    </row>
    <row r="20" spans="1:19" s="2" customFormat="1" ht="20.100000000000001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>
      <c r="A21" s="88" t="s">
        <v>25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9" ht="20.100000000000001" customHeight="1"/>
    <row r="23" spans="1:19" s="4" customFormat="1" ht="72" customHeight="1">
      <c r="B23" s="87" t="s">
        <v>16</v>
      </c>
      <c r="C23" s="87"/>
      <c r="D23" s="87"/>
      <c r="E23" s="87"/>
      <c r="F23" s="87"/>
      <c r="G23" s="87"/>
      <c r="H23" s="87"/>
      <c r="I23" s="87"/>
      <c r="J23" s="5"/>
      <c r="K23" s="87" t="s">
        <v>16</v>
      </c>
      <c r="L23" s="87"/>
      <c r="M23" s="87"/>
      <c r="N23" s="87"/>
      <c r="O23" s="87"/>
      <c r="P23" s="87"/>
      <c r="Q23" s="87"/>
      <c r="R23" s="87"/>
    </row>
    <row r="24" spans="1:19" ht="28.5" customHeight="1">
      <c r="B24" s="24" t="s">
        <v>17</v>
      </c>
      <c r="C24" s="68"/>
      <c r="D24" s="68"/>
      <c r="E24" s="68"/>
      <c r="F24" s="68"/>
      <c r="G24" s="39"/>
      <c r="H24" s="34"/>
      <c r="I24" s="34"/>
      <c r="K24" s="24" t="s">
        <v>17</v>
      </c>
      <c r="L24" s="68"/>
      <c r="M24" s="68"/>
      <c r="N24" s="68"/>
      <c r="O24" s="68"/>
      <c r="P24" s="39"/>
      <c r="Q24" s="34"/>
      <c r="R24" s="25"/>
    </row>
    <row r="25" spans="1:19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4" t="s">
        <v>18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D10:E15 L24:O24 C24:F24 M10:M15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pc</cp:lastModifiedBy>
  <cp:lastPrinted>2015-08-27T15:27:06Z</cp:lastPrinted>
  <dcterms:created xsi:type="dcterms:W3CDTF">2000-12-02T20:13:56Z</dcterms:created>
  <dcterms:modified xsi:type="dcterms:W3CDTF">2021-06-13T13:33:13Z</dcterms:modified>
</cp:coreProperties>
</file>