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oste48\Desktop\"/>
    </mc:Choice>
  </mc:AlternateContent>
  <bookViews>
    <workbookView xWindow="0" yWindow="0" windowWidth="28800" windowHeight="12435" tabRatio="711"/>
  </bookViews>
  <sheets>
    <sheet name="4 joueurs JDS" sheetId="24" r:id="rId1"/>
    <sheet name="Liste des équipes" sheetId="26" r:id="rId2"/>
    <sheet name="Menus" sheetId="21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24" l="1"/>
  <c r="J10" i="24"/>
  <c r="J9" i="24"/>
  <c r="J8" i="24"/>
  <c r="G19" i="24"/>
  <c r="N19" i="24" s="1"/>
  <c r="G15" i="24"/>
  <c r="N15" i="24" s="1"/>
  <c r="G14" i="24"/>
  <c r="G17" i="24" l="1"/>
  <c r="N17" i="24" s="1"/>
  <c r="G16" i="24"/>
  <c r="N16" i="24" s="1"/>
  <c r="G18" i="24"/>
  <c r="N18" i="24" s="1"/>
  <c r="H15" i="24" l="1"/>
  <c r="H16" i="24"/>
  <c r="H17" i="24"/>
  <c r="H18" i="24"/>
  <c r="H19" i="24"/>
  <c r="I19" i="24"/>
  <c r="B19" i="24"/>
  <c r="I18" i="24"/>
  <c r="I17" i="24"/>
  <c r="B17" i="24"/>
  <c r="I16" i="24"/>
  <c r="B16" i="24"/>
  <c r="I15" i="24"/>
  <c r="B15" i="24"/>
  <c r="B14" i="24"/>
  <c r="O17" i="24" l="1"/>
  <c r="O16" i="24"/>
  <c r="O19" i="24"/>
  <c r="O18" i="24"/>
  <c r="I9" i="24" s="1"/>
  <c r="O9" i="24" s="1"/>
  <c r="O15" i="24"/>
  <c r="I10" i="24" l="1"/>
  <c r="O10" i="24" s="1"/>
  <c r="B18" i="24"/>
  <c r="I14" i="24"/>
  <c r="H14" i="24"/>
  <c r="I8" i="24" s="1"/>
  <c r="O8" i="24" s="1"/>
  <c r="N14" i="24" l="1"/>
  <c r="O14" i="24" s="1"/>
  <c r="I11" i="24" s="1"/>
  <c r="O11" i="24" l="1"/>
  <c r="K10" i="24" l="1"/>
  <c r="K8" i="24"/>
  <c r="K9" i="24"/>
  <c r="K11" i="24"/>
</calcChain>
</file>

<file path=xl/sharedStrings.xml><?xml version="1.0" encoding="utf-8"?>
<sst xmlns="http://schemas.openxmlformats.org/spreadsheetml/2006/main" count="252" uniqueCount="134">
  <si>
    <t>Points Match</t>
  </si>
  <si>
    <t>Club</t>
  </si>
  <si>
    <t xml:space="preserve">Points </t>
  </si>
  <si>
    <t xml:space="preserve">Série </t>
  </si>
  <si>
    <t>Match GNP</t>
  </si>
  <si>
    <t>Date :</t>
  </si>
  <si>
    <t>Clubs</t>
  </si>
  <si>
    <t>ABBEVILLE</t>
  </si>
  <si>
    <t>ALBERT</t>
  </si>
  <si>
    <t>AMIENS</t>
  </si>
  <si>
    <t>FRIVILLE</t>
  </si>
  <si>
    <t>MOREUIL</t>
  </si>
  <si>
    <t>POIX de PICARDIE</t>
  </si>
  <si>
    <t>PONT de METZ</t>
  </si>
  <si>
    <t>ROYE</t>
  </si>
  <si>
    <t>VIGNACOURT</t>
  </si>
  <si>
    <t>Club :</t>
  </si>
  <si>
    <t>Distance</t>
  </si>
  <si>
    <t>Nb joueurs</t>
  </si>
  <si>
    <t>3x3</t>
  </si>
  <si>
    <t>6x3</t>
  </si>
  <si>
    <t>3+2</t>
  </si>
  <si>
    <t>2+2</t>
  </si>
  <si>
    <t>X</t>
  </si>
  <si>
    <t>XX</t>
  </si>
  <si>
    <t>Nb billards</t>
  </si>
  <si>
    <t>XXX</t>
  </si>
  <si>
    <t>XXXX</t>
  </si>
  <si>
    <t>Nb onglets</t>
  </si>
  <si>
    <t>XXXXX</t>
  </si>
  <si>
    <t>XXXXXX</t>
  </si>
  <si>
    <t>Classement</t>
  </si>
  <si>
    <t>FINALE DE SOMME</t>
  </si>
  <si>
    <t>Directeur de Jeu :</t>
  </si>
  <si>
    <t>Points de matchs</t>
  </si>
  <si>
    <t>NOM de l'équipe</t>
  </si>
  <si>
    <t>Equipe A</t>
  </si>
  <si>
    <t>Equipe B</t>
  </si>
  <si>
    <t>Equipe</t>
  </si>
  <si>
    <t>BC Vignacourt</t>
  </si>
  <si>
    <t>Albert 1</t>
  </si>
  <si>
    <t>Albert 2</t>
  </si>
  <si>
    <t>SCBA1</t>
  </si>
  <si>
    <t>SCBA2</t>
  </si>
  <si>
    <t>SCBA3</t>
  </si>
  <si>
    <t>Moreuil 1</t>
  </si>
  <si>
    <t>Moreuil 2</t>
  </si>
  <si>
    <t>Puzeaux</t>
  </si>
  <si>
    <t>Friville1</t>
  </si>
  <si>
    <t>Friville 2</t>
  </si>
  <si>
    <t>Friville 3</t>
  </si>
  <si>
    <t>Friville 4</t>
  </si>
  <si>
    <t>Dream team</t>
  </si>
  <si>
    <t>Winners</t>
  </si>
  <si>
    <t>Loosers</t>
  </si>
  <si>
    <t>BC VIGNACOURT</t>
  </si>
  <si>
    <t>Vignacourt</t>
  </si>
  <si>
    <t>FRIVILLE 1</t>
  </si>
  <si>
    <t>WINNERS</t>
  </si>
  <si>
    <t>Friville</t>
  </si>
  <si>
    <t>FRIVILLE 4</t>
  </si>
  <si>
    <t>Pourcentage</t>
  </si>
  <si>
    <t>Coupe de la Somme 3 bandes par équipes</t>
  </si>
  <si>
    <t>Pont de Metz</t>
  </si>
  <si>
    <t>Equipes engagées en Coupe de la Somme 3 bandes par équipes 2021/2022
Challenge Jean-Claude VAN SCHAMMELHOUT</t>
  </si>
  <si>
    <t>N°</t>
  </si>
  <si>
    <t>Nom d'équipe</t>
  </si>
  <si>
    <t>Joueur 1</t>
  </si>
  <si>
    <t>Cat.</t>
  </si>
  <si>
    <t>Dist.</t>
  </si>
  <si>
    <t>Joueur 2</t>
  </si>
  <si>
    <t>Joueur 3</t>
  </si>
  <si>
    <t>Joueur 4</t>
  </si>
  <si>
    <t>Enzo RICQUART</t>
  </si>
  <si>
    <t>N1</t>
  </si>
  <si>
    <t>Jean-Christophe PECOURT</t>
  </si>
  <si>
    <t>N3</t>
  </si>
  <si>
    <t>Thierry AELVOET</t>
  </si>
  <si>
    <t>R1</t>
  </si>
  <si>
    <t>Hervé JONARD</t>
  </si>
  <si>
    <t>Eric DEMAIE</t>
  </si>
  <si>
    <t>Daniel WATRELOT</t>
  </si>
  <si>
    <t>NJ</t>
  </si>
  <si>
    <t>Michel KIRON</t>
  </si>
  <si>
    <t>Michel PESET</t>
  </si>
  <si>
    <t>Laurent DELAPORTE</t>
  </si>
  <si>
    <t>Tony HENRY</t>
  </si>
  <si>
    <t>David DEVILLERS</t>
  </si>
  <si>
    <t>Charles BOULART</t>
  </si>
  <si>
    <t>Quentin WATBLED</t>
  </si>
  <si>
    <t>R2</t>
  </si>
  <si>
    <t>Dominique FONTAINE</t>
  </si>
  <si>
    <t>Kenan JOLY</t>
  </si>
  <si>
    <t>Eddy DUHAMEL</t>
  </si>
  <si>
    <t>Marcellin DUHAMEL</t>
  </si>
  <si>
    <t>Michel VACAVANT</t>
  </si>
  <si>
    <t>Hervé DELATTRE</t>
  </si>
  <si>
    <t>Jean-Charles DIEU</t>
  </si>
  <si>
    <t>Stéphane DUMEIGE</t>
  </si>
  <si>
    <t>Régis POINTIN</t>
  </si>
  <si>
    <t>Régis GUERIN</t>
  </si>
  <si>
    <t>Didier DUROYON</t>
  </si>
  <si>
    <t>Jeoffrey BRIANCHON</t>
  </si>
  <si>
    <t>Jean-Marcel LECLERCQ</t>
  </si>
  <si>
    <t>Jérôme DIEUDONNE</t>
  </si>
  <si>
    <t>Stéphane CAILLET</t>
  </si>
  <si>
    <t>N2</t>
  </si>
  <si>
    <t>François GENTY</t>
  </si>
  <si>
    <t>Corentin LEBORGNE</t>
  </si>
  <si>
    <t>Hervé LEBORGNE</t>
  </si>
  <si>
    <t>Benjamin LEBORGNE</t>
  </si>
  <si>
    <t>Dominique DELGOVE</t>
  </si>
  <si>
    <t>Mickael BETTEFORT</t>
  </si>
  <si>
    <t>Robert DECOTTE</t>
  </si>
  <si>
    <t>Patrick CAUX</t>
  </si>
  <si>
    <t>Pierre TRANAKIDIS</t>
  </si>
  <si>
    <t>Pierre-Louis LAMBEAU</t>
  </si>
  <si>
    <t>Daniel BLANGEZ</t>
  </si>
  <si>
    <t>Didier CARON</t>
  </si>
  <si>
    <t>Jean-Pierre DERIVIERE</t>
  </si>
  <si>
    <t>Olivier JONARD</t>
  </si>
  <si>
    <t>M</t>
  </si>
  <si>
    <t>Yohann ALDERBORNN</t>
  </si>
  <si>
    <t>Frédéric JONARD</t>
  </si>
  <si>
    <t>Nicolas ALDERBORNN</t>
  </si>
  <si>
    <t>Alain GODARD</t>
  </si>
  <si>
    <t>Gaëtan VASSEUR</t>
  </si>
  <si>
    <t>Matthieu BRULE</t>
  </si>
  <si>
    <t>François CUVILLIER</t>
  </si>
  <si>
    <t>Henri NOEL</t>
  </si>
  <si>
    <t>Denis CABUZEL</t>
  </si>
  <si>
    <t>Daniel BATTEUX</t>
  </si>
  <si>
    <t>Gilles DELAFOSSE</t>
  </si>
  <si>
    <t>Alain SOUDAY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</si>
</sst>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20"/>
      <color rgb="FF0070C0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sz val="10"/>
      <name val="Arial"/>
    </font>
    <font>
      <b/>
      <sz val="24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9" fillId="0" borderId="0" xfId="0" applyFont="1"/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1" fontId="3" fillId="3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" fontId="3" fillId="3" borderId="3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3" fillId="3" borderId="26" xfId="0" applyFont="1" applyFill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4" borderId="27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0" fontId="13" fillId="3" borderId="28" xfId="0" applyFont="1" applyFill="1" applyBorder="1" applyAlignment="1" applyProtection="1">
      <alignment horizontal="center" vertical="center"/>
    </xf>
    <xf numFmtId="0" fontId="13" fillId="4" borderId="28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1" fontId="3" fillId="3" borderId="6" xfId="0" applyNumberFormat="1" applyFont="1" applyFill="1" applyBorder="1" applyAlignment="1" applyProtection="1">
      <alignment horizontal="center" vertical="center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9" fontId="3" fillId="3" borderId="5" xfId="1" applyFont="1" applyFill="1" applyBorder="1" applyAlignment="1" applyProtection="1">
      <alignment horizontal="center" vertical="center"/>
    </xf>
    <xf numFmtId="9" fontId="3" fillId="3" borderId="6" xfId="1" applyFont="1" applyFill="1" applyBorder="1" applyAlignment="1" applyProtection="1">
      <alignment horizontal="center" vertical="center"/>
    </xf>
    <xf numFmtId="9" fontId="16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3" fillId="5" borderId="2" xfId="0" applyFont="1" applyFill="1" applyBorder="1" applyAlignment="1" applyProtection="1">
      <alignment horizontal="center" vertical="center" shrinkToFit="1"/>
      <protection locked="0"/>
    </xf>
    <xf numFmtId="0" fontId="3" fillId="5" borderId="30" xfId="0" applyFont="1" applyFill="1" applyBorder="1" applyAlignment="1" applyProtection="1">
      <alignment horizontal="center" vertical="center" shrinkToFit="1"/>
      <protection locked="0"/>
    </xf>
    <xf numFmtId="0" fontId="3" fillId="5" borderId="12" xfId="0" applyFont="1" applyFill="1" applyBorder="1" applyAlignment="1" applyProtection="1">
      <alignment horizontal="center" vertical="center" shrinkToFit="1"/>
      <protection locked="0"/>
    </xf>
    <xf numFmtId="0" fontId="3" fillId="5" borderId="17" xfId="0" applyFont="1" applyFill="1" applyBorder="1" applyAlignment="1" applyProtection="1">
      <alignment horizontal="center" vertical="center" shrinkToFit="1"/>
      <protection locked="0"/>
    </xf>
    <xf numFmtId="0" fontId="1" fillId="0" borderId="0" xfId="2" applyAlignment="1">
      <alignment horizontal="center"/>
    </xf>
    <xf numFmtId="0" fontId="19" fillId="0" borderId="33" xfId="2" applyFont="1" applyBorder="1" applyAlignment="1">
      <alignment horizontal="center"/>
    </xf>
    <xf numFmtId="0" fontId="19" fillId="0" borderId="41" xfId="2" applyFont="1" applyBorder="1" applyAlignment="1">
      <alignment horizontal="center"/>
    </xf>
    <xf numFmtId="0" fontId="19" fillId="0" borderId="34" xfId="2" applyFont="1" applyBorder="1" applyAlignment="1">
      <alignment horizontal="center"/>
    </xf>
    <xf numFmtId="0" fontId="19" fillId="0" borderId="9" xfId="2" applyFont="1" applyBorder="1" applyAlignment="1">
      <alignment horizontal="center"/>
    </xf>
    <xf numFmtId="0" fontId="19" fillId="0" borderId="42" xfId="2" applyFont="1" applyBorder="1" applyAlignment="1">
      <alignment horizontal="center"/>
    </xf>
    <xf numFmtId="0" fontId="19" fillId="0" borderId="8" xfId="2" applyFont="1" applyBorder="1" applyAlignment="1">
      <alignment horizontal="center"/>
    </xf>
    <xf numFmtId="0" fontId="19" fillId="0" borderId="10" xfId="2" applyFont="1" applyBorder="1" applyAlignment="1">
      <alignment horizontal="center"/>
    </xf>
    <xf numFmtId="0" fontId="1" fillId="7" borderId="43" xfId="2" applyFill="1" applyBorder="1" applyAlignment="1">
      <alignment horizontal="center" vertical="center"/>
    </xf>
    <xf numFmtId="0" fontId="1" fillId="7" borderId="36" xfId="2" applyFill="1" applyBorder="1" applyAlignment="1">
      <alignment horizontal="center" vertical="center"/>
    </xf>
    <xf numFmtId="0" fontId="1" fillId="7" borderId="8" xfId="2" applyFill="1" applyBorder="1" applyAlignment="1">
      <alignment horizontal="center" vertical="center"/>
    </xf>
    <xf numFmtId="0" fontId="1" fillId="7" borderId="9" xfId="2" applyFill="1" applyBorder="1" applyAlignment="1">
      <alignment horizontal="center" vertical="center"/>
    </xf>
    <xf numFmtId="0" fontId="1" fillId="7" borderId="10" xfId="2" applyFill="1" applyBorder="1" applyAlignment="1">
      <alignment horizontal="center" vertical="center"/>
    </xf>
    <xf numFmtId="0" fontId="1" fillId="7" borderId="34" xfId="2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" fillId="7" borderId="41" xfId="2" applyFill="1" applyBorder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shrinkToFit="1"/>
    </xf>
    <xf numFmtId="0" fontId="3" fillId="4" borderId="17" xfId="0" applyFont="1" applyFill="1" applyBorder="1" applyAlignment="1" applyProtection="1">
      <alignment horizontal="center" vertical="center" shrinkToFit="1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1" fontId="3" fillId="3" borderId="5" xfId="0" applyNumberFormat="1" applyFont="1" applyFill="1" applyBorder="1" applyAlignment="1" applyProtection="1">
      <alignment horizontal="center" vertical="center"/>
    </xf>
    <xf numFmtId="1" fontId="3" fillId="3" borderId="11" xfId="0" applyNumberFormat="1" applyFont="1" applyFill="1" applyBorder="1" applyAlignment="1" applyProtection="1">
      <alignment horizontal="center" vertical="center"/>
    </xf>
    <xf numFmtId="1" fontId="3" fillId="3" borderId="13" xfId="0" applyNumberFormat="1" applyFont="1" applyFill="1" applyBorder="1" applyAlignment="1" applyProtection="1">
      <alignment horizontal="center" vertical="center"/>
    </xf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16" xfId="0" applyNumberFormat="1" applyFont="1" applyFill="1" applyBorder="1" applyAlignment="1" applyProtection="1">
      <alignment horizontal="center" vertical="center"/>
    </xf>
    <xf numFmtId="1" fontId="3" fillId="3" borderId="29" xfId="0" applyNumberFormat="1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 shrinkToFit="1"/>
    </xf>
    <xf numFmtId="0" fontId="3" fillId="3" borderId="12" xfId="0" applyFont="1" applyFill="1" applyBorder="1" applyAlignment="1" applyProtection="1">
      <alignment horizontal="center" vertical="center" shrinkToFit="1"/>
    </xf>
    <xf numFmtId="0" fontId="3" fillId="3" borderId="23" xfId="0" applyFont="1" applyFill="1" applyBorder="1" applyAlignment="1" applyProtection="1">
      <alignment horizontal="center" vertical="center" shrinkToFit="1"/>
    </xf>
    <xf numFmtId="0" fontId="3" fillId="3" borderId="15" xfId="0" applyFont="1" applyFill="1" applyBorder="1" applyAlignment="1" applyProtection="1">
      <alignment horizontal="center" vertical="center" shrinkToFit="1"/>
    </xf>
    <xf numFmtId="14" fontId="12" fillId="5" borderId="8" xfId="0" applyNumberFormat="1" applyFont="1" applyFill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 shrinkToFit="1"/>
    </xf>
    <xf numFmtId="0" fontId="3" fillId="3" borderId="17" xfId="0" applyFont="1" applyFill="1" applyBorder="1" applyAlignment="1" applyProtection="1">
      <alignment horizontal="center" vertical="center" shrinkToFit="1"/>
    </xf>
    <xf numFmtId="0" fontId="3" fillId="4" borderId="31" xfId="0" applyFont="1" applyFill="1" applyBorder="1" applyAlignment="1" applyProtection="1">
      <alignment horizontal="center" vertical="center" shrinkToFit="1"/>
    </xf>
    <xf numFmtId="0" fontId="3" fillId="4" borderId="30" xfId="0" applyFont="1" applyFill="1" applyBorder="1" applyAlignment="1" applyProtection="1">
      <alignment horizontal="center" vertical="center" shrinkToFit="1"/>
    </xf>
    <xf numFmtId="0" fontId="3" fillId="4" borderId="5" xfId="0" applyFont="1" applyFill="1" applyBorder="1" applyAlignment="1" applyProtection="1">
      <alignment horizontal="center" vertical="center" shrinkToFit="1"/>
    </xf>
    <xf numFmtId="0" fontId="3" fillId="4" borderId="12" xfId="0" applyFont="1" applyFill="1" applyBorder="1" applyAlignment="1" applyProtection="1">
      <alignment horizontal="center" vertical="center" shrinkToFit="1"/>
    </xf>
    <xf numFmtId="0" fontId="20" fillId="0" borderId="35" xfId="2" applyFont="1" applyBorder="1" applyAlignment="1">
      <alignment horizontal="center" vertical="center" wrapText="1"/>
    </xf>
    <xf numFmtId="0" fontId="20" fillId="0" borderId="36" xfId="2" applyFont="1" applyBorder="1" applyAlignment="1">
      <alignment horizontal="center" vertical="center"/>
    </xf>
    <xf numFmtId="0" fontId="20" fillId="0" borderId="37" xfId="2" applyFont="1" applyBorder="1" applyAlignment="1">
      <alignment horizontal="center" vertical="center"/>
    </xf>
    <xf numFmtId="0" fontId="20" fillId="0" borderId="38" xfId="2" applyFont="1" applyBorder="1" applyAlignment="1">
      <alignment horizontal="center" vertical="center"/>
    </xf>
    <xf numFmtId="0" fontId="20" fillId="0" borderId="39" xfId="2" applyFont="1" applyBorder="1" applyAlignment="1">
      <alignment horizontal="center" vertical="center"/>
    </xf>
    <xf numFmtId="0" fontId="20" fillId="0" borderId="40" xfId="2" applyFont="1" applyBorder="1" applyAlignment="1">
      <alignment horizontal="center" vertical="center"/>
    </xf>
  </cellXfs>
  <cellStyles count="3">
    <cellStyle name="Normal" xfId="0" builtinId="0"/>
    <cellStyle name="Normal 2" xfId="2"/>
    <cellStyle name="Pourcentage" xfId="1" builtinId="5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230187</xdr:colOff>
      <xdr:row>1</xdr:row>
      <xdr:rowOff>0</xdr:rowOff>
    </xdr:from>
    <xdr:to>
      <xdr:col>11</xdr:col>
      <xdr:colOff>284162</xdr:colOff>
      <xdr:row>2</xdr:row>
      <xdr:rowOff>390525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F30E188F-112D-4774-90CC-2C650F17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77587" y="158750"/>
          <a:ext cx="1273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457199</xdr:colOff>
      <xdr:row>1</xdr:row>
      <xdr:rowOff>9525</xdr:rowOff>
    </xdr:from>
    <xdr:to>
      <xdr:col>13</xdr:col>
      <xdr:colOff>561974</xdr:colOff>
      <xdr:row>2</xdr:row>
      <xdr:rowOff>381000</xdr:rowOff>
    </xdr:to>
    <xdr:pic>
      <xdr:nvPicPr>
        <xdr:cNvPr id="3" name="Picture 5" descr="Logo FFB HDF">
          <a:extLst>
            <a:ext uri="{FF2B5EF4-FFF2-40B4-BE49-F238E27FC236}">
              <a16:creationId xmlns="" xmlns:a16="http://schemas.microsoft.com/office/drawing/2014/main" id="{ED77750D-CA07-43BE-A60F-D952815A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4" y="171450"/>
          <a:ext cx="13811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71438</xdr:colOff>
      <xdr:row>0</xdr:row>
      <xdr:rowOff>55563</xdr:rowOff>
    </xdr:from>
    <xdr:to>
      <xdr:col>9</xdr:col>
      <xdr:colOff>1347787</xdr:colOff>
      <xdr:row>3</xdr:row>
      <xdr:rowOff>128942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4E106B3D-5288-4F7F-84CF-89EE6F5B4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8588" y="55563"/>
          <a:ext cx="1276349" cy="86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1"/>
  <sheetViews>
    <sheetView showGridLines="0" showRowColHeaders="0" tabSelected="1" zoomScaleNormal="100" zoomScaleSheetLayoutView="98" workbookViewId="0">
      <selection activeCell="M17" sqref="M17"/>
    </sheetView>
  </sheetViews>
  <sheetFormatPr baseColWidth="10" defaultColWidth="11.42578125" defaultRowHeight="12.75" x14ac:dyDescent="0.2"/>
  <cols>
    <col min="1" max="1" width="2.7109375" style="4" customWidth="1"/>
    <col min="2" max="2" width="25.7109375" style="4" customWidth="1"/>
    <col min="3" max="3" width="20.7109375" style="4" customWidth="1"/>
    <col min="4" max="6" width="9.5703125" style="4" customWidth="1"/>
    <col min="7" max="8" width="8.7109375" style="4" customWidth="1"/>
    <col min="9" max="9" width="25.7109375" style="4" customWidth="1"/>
    <col min="10" max="10" width="20.7109375" style="4" customWidth="1"/>
    <col min="11" max="13" width="9.5703125" style="4" customWidth="1"/>
    <col min="14" max="15" width="8.7109375" style="4" customWidth="1"/>
    <col min="16" max="16384" width="11.42578125" style="4"/>
  </cols>
  <sheetData>
    <row r="1" spans="2:21" ht="13.5" thickBot="1" x14ac:dyDescent="0.25"/>
    <row r="2" spans="2:21" ht="36" customHeight="1" thickBot="1" x14ac:dyDescent="0.25">
      <c r="B2" s="14" t="s">
        <v>16</v>
      </c>
      <c r="C2" s="101" t="s">
        <v>15</v>
      </c>
      <c r="D2" s="102"/>
      <c r="F2" s="14" t="s">
        <v>5</v>
      </c>
      <c r="G2" s="101">
        <v>44730</v>
      </c>
      <c r="H2" s="102"/>
      <c r="I2" s="57"/>
    </row>
    <row r="3" spans="2:21" ht="36" customHeight="1" x14ac:dyDescent="0.2">
      <c r="B3" s="84" t="s">
        <v>62</v>
      </c>
      <c r="C3" s="84"/>
      <c r="D3" s="84"/>
      <c r="E3" s="84"/>
      <c r="F3" s="84"/>
      <c r="G3" s="84"/>
      <c r="H3" s="84"/>
      <c r="I3" s="84"/>
    </row>
    <row r="4" spans="2:21" ht="12" customHeight="1" thickBot="1" x14ac:dyDescent="0.25">
      <c r="B4" s="5"/>
      <c r="C4" s="6"/>
      <c r="D4" s="1"/>
      <c r="E4" s="3"/>
      <c r="F4" s="7"/>
      <c r="G4" s="2"/>
      <c r="H4" s="2"/>
      <c r="I4" s="8"/>
      <c r="J4" s="8"/>
      <c r="K4" s="8"/>
      <c r="L4" s="8"/>
    </row>
    <row r="5" spans="2:21" ht="24.95" customHeight="1" thickBot="1" x14ac:dyDescent="0.25">
      <c r="B5" s="109" t="s">
        <v>32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2:21" ht="9.9499999999999993" customHeight="1" thickBot="1" x14ac:dyDescent="0.25">
      <c r="B6" s="2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1"/>
    </row>
    <row r="7" spans="2:21" s="10" customFormat="1" ht="42" customHeight="1" x14ac:dyDescent="0.2">
      <c r="B7" s="113" t="s">
        <v>35</v>
      </c>
      <c r="C7" s="105"/>
      <c r="D7" s="103" t="s">
        <v>1</v>
      </c>
      <c r="E7" s="104"/>
      <c r="F7" s="105"/>
      <c r="G7" s="103"/>
      <c r="H7" s="105"/>
      <c r="I7" s="25" t="s">
        <v>34</v>
      </c>
      <c r="J7" s="25" t="s">
        <v>61</v>
      </c>
      <c r="K7" s="114" t="s">
        <v>31</v>
      </c>
      <c r="L7" s="115"/>
      <c r="M7" s="116"/>
      <c r="N7" s="15"/>
      <c r="O7" s="15"/>
      <c r="P7" s="15"/>
      <c r="Q7" s="15"/>
      <c r="T7" s="29"/>
      <c r="U7" s="29"/>
    </row>
    <row r="8" spans="2:21" s="11" customFormat="1" ht="24.95" customHeight="1" x14ac:dyDescent="0.2">
      <c r="B8" s="87" t="s">
        <v>55</v>
      </c>
      <c r="C8" s="88"/>
      <c r="D8" s="106" t="s">
        <v>56</v>
      </c>
      <c r="E8" s="106"/>
      <c r="F8" s="106"/>
      <c r="G8" s="111"/>
      <c r="H8" s="112"/>
      <c r="I8" s="33">
        <f>IF(H18="","",H14+H16+H18)</f>
        <v>9</v>
      </c>
      <c r="J8" s="54">
        <f>IF(E18="","",(E14+E16+E18)/(D14+D16+D18))</f>
        <v>1</v>
      </c>
      <c r="K8" s="91">
        <f>IF(H19="","",RANK(O8,O8:O11))</f>
        <v>1</v>
      </c>
      <c r="L8" s="92"/>
      <c r="M8" s="93"/>
      <c r="N8" s="34"/>
      <c r="O8" s="56">
        <f>I8*1000+J8</f>
        <v>9001</v>
      </c>
      <c r="P8" s="34"/>
      <c r="Q8" s="16"/>
      <c r="T8" s="30"/>
      <c r="U8" s="30"/>
    </row>
    <row r="9" spans="2:21" s="11" customFormat="1" ht="24.95" customHeight="1" x14ac:dyDescent="0.2">
      <c r="B9" s="87" t="s">
        <v>57</v>
      </c>
      <c r="C9" s="88"/>
      <c r="D9" s="107" t="s">
        <v>59</v>
      </c>
      <c r="E9" s="108"/>
      <c r="F9" s="88"/>
      <c r="G9" s="111"/>
      <c r="H9" s="112"/>
      <c r="I9" s="35">
        <f>IF(H18="","",H15+H17+O18)</f>
        <v>3</v>
      </c>
      <c r="J9" s="54">
        <f>IF(L18="","",(E15+E17+L18)/(D15+D17+K18))</f>
        <v>0.76923076923076927</v>
      </c>
      <c r="K9" s="91">
        <f>IF(H19="","",RANK(O9,O8:O11))</f>
        <v>4</v>
      </c>
      <c r="L9" s="92"/>
      <c r="M9" s="93"/>
      <c r="N9" s="34"/>
      <c r="O9" s="56">
        <f t="shared" ref="O9:O11" si="0">I9*1000+J9</f>
        <v>3000.7692307692309</v>
      </c>
      <c r="P9" s="34"/>
      <c r="Q9" s="19"/>
      <c r="T9" s="30"/>
      <c r="U9" s="30"/>
    </row>
    <row r="10" spans="2:21" s="11" customFormat="1" ht="24.95" customHeight="1" x14ac:dyDescent="0.2">
      <c r="B10" s="87" t="s">
        <v>60</v>
      </c>
      <c r="C10" s="88"/>
      <c r="D10" s="107" t="s">
        <v>59</v>
      </c>
      <c r="E10" s="108"/>
      <c r="F10" s="88"/>
      <c r="G10" s="111"/>
      <c r="H10" s="112"/>
      <c r="I10" s="33">
        <f>IF(H18="","",O15+O16+H19)</f>
        <v>5</v>
      </c>
      <c r="J10" s="54">
        <f>IF(E19="","",(E19+L15+L16)/(D19+K15+K16))</f>
        <v>0.66666666666666663</v>
      </c>
      <c r="K10" s="91">
        <f>IF(H19="","",RANK(O10,O8:O11))</f>
        <v>3</v>
      </c>
      <c r="L10" s="92"/>
      <c r="M10" s="93"/>
      <c r="N10" s="34"/>
      <c r="O10" s="56">
        <f t="shared" si="0"/>
        <v>5000.666666666667</v>
      </c>
      <c r="P10" s="34"/>
      <c r="Q10" s="16"/>
      <c r="T10" s="30"/>
      <c r="U10" s="30"/>
    </row>
    <row r="11" spans="2:21" s="11" customFormat="1" ht="24.95" customHeight="1" thickBot="1" x14ac:dyDescent="0.25">
      <c r="B11" s="89" t="s">
        <v>58</v>
      </c>
      <c r="C11" s="90"/>
      <c r="D11" s="118" t="s">
        <v>63</v>
      </c>
      <c r="E11" s="119"/>
      <c r="F11" s="90"/>
      <c r="G11" s="125"/>
      <c r="H11" s="126"/>
      <c r="I11" s="48">
        <f>IF(H18="","",O14+O17+O19)</f>
        <v>7</v>
      </c>
      <c r="J11" s="55">
        <f>IF(L19="","",(L14+L17+L19)/(K14+K17+K19))</f>
        <v>0.9555555555555556</v>
      </c>
      <c r="K11" s="94">
        <f>IF(H19="","",RANK(O11,O8:O11))</f>
        <v>2</v>
      </c>
      <c r="L11" s="95"/>
      <c r="M11" s="96"/>
      <c r="N11" s="34"/>
      <c r="O11" s="56">
        <f t="shared" si="0"/>
        <v>7000.9555555555553</v>
      </c>
      <c r="P11" s="34"/>
      <c r="Q11" s="16"/>
      <c r="T11" s="30"/>
      <c r="U11" s="30"/>
    </row>
    <row r="12" spans="2:21" ht="9.9499999999999993" customHeight="1" thickBot="1" x14ac:dyDescent="0.25">
      <c r="B12" s="12"/>
      <c r="D12" s="120"/>
      <c r="E12" s="120"/>
      <c r="F12" s="120"/>
      <c r="I12" s="120"/>
      <c r="J12" s="120"/>
      <c r="K12" s="120"/>
      <c r="L12" s="15"/>
      <c r="P12" s="31"/>
    </row>
    <row r="13" spans="2:21" ht="30" customHeight="1" thickBot="1" x14ac:dyDescent="0.25">
      <c r="B13" s="121" t="s">
        <v>36</v>
      </c>
      <c r="C13" s="122"/>
      <c r="D13" s="24" t="s">
        <v>17</v>
      </c>
      <c r="E13" s="24" t="s">
        <v>2</v>
      </c>
      <c r="F13" s="24" t="s">
        <v>3</v>
      </c>
      <c r="G13" s="20" t="s">
        <v>4</v>
      </c>
      <c r="H13" s="20" t="s">
        <v>0</v>
      </c>
      <c r="I13" s="123" t="s">
        <v>37</v>
      </c>
      <c r="J13" s="124"/>
      <c r="K13" s="51" t="s">
        <v>17</v>
      </c>
      <c r="L13" s="51" t="s">
        <v>2</v>
      </c>
      <c r="M13" s="51" t="s">
        <v>3</v>
      </c>
      <c r="N13" s="52" t="s">
        <v>4</v>
      </c>
      <c r="O13" s="53" t="s">
        <v>0</v>
      </c>
    </row>
    <row r="14" spans="2:21" s="11" customFormat="1" ht="24.95" customHeight="1" x14ac:dyDescent="0.2">
      <c r="B14" s="99" t="str">
        <f>IF(B8="","",B8)</f>
        <v>BC VIGNACOURT</v>
      </c>
      <c r="C14" s="100"/>
      <c r="D14" s="58">
        <v>33</v>
      </c>
      <c r="E14" s="21">
        <v>33</v>
      </c>
      <c r="F14" s="21">
        <v>4</v>
      </c>
      <c r="G14" s="41" t="str">
        <f t="shared" ref="G14:G19" si="1">IF(L14="","",IF(AND(E14=D14,L14&lt;K14),"G",IF(AND(E14=D14,L14=K14),"N","P")))</f>
        <v>G</v>
      </c>
      <c r="H14" s="36">
        <f>IF(G14="","",IF(G14="G",3,IF(G14="N",2,1)))</f>
        <v>3</v>
      </c>
      <c r="I14" s="129" t="str">
        <f>IF(B11="","",B11)</f>
        <v>WINNERS</v>
      </c>
      <c r="J14" s="130"/>
      <c r="K14" s="59">
        <v>15</v>
      </c>
      <c r="L14" s="49">
        <v>13</v>
      </c>
      <c r="M14" s="49">
        <v>2</v>
      </c>
      <c r="N14" s="43" t="str">
        <f>IF(L14="","",IF(G14="P","G",IF(G14="G","P","N")))</f>
        <v>P</v>
      </c>
      <c r="O14" s="50">
        <f>IF(N14="","",IF(N14="G",3,IF(N14="N",2,1)))</f>
        <v>1</v>
      </c>
    </row>
    <row r="15" spans="2:21" s="11" customFormat="1" ht="24.95" customHeight="1" x14ac:dyDescent="0.2">
      <c r="B15" s="97" t="str">
        <f>IF(B9="","",B9)</f>
        <v>FRIVILLE 1</v>
      </c>
      <c r="C15" s="98"/>
      <c r="D15" s="59">
        <v>13</v>
      </c>
      <c r="E15" s="22">
        <v>11</v>
      </c>
      <c r="F15" s="22">
        <v>2</v>
      </c>
      <c r="G15" s="26" t="str">
        <f t="shared" si="1"/>
        <v>P</v>
      </c>
      <c r="H15" s="37">
        <f t="shared" ref="H15:H19" si="2">IF(G15="","",IF(G15="G",3,IF(G15="N",2,1)))</f>
        <v>1</v>
      </c>
      <c r="I15" s="131" t="str">
        <f>IF(B10="","",B10)</f>
        <v>FRIVILLE 4</v>
      </c>
      <c r="J15" s="132"/>
      <c r="K15" s="60">
        <v>16</v>
      </c>
      <c r="L15" s="22">
        <v>16</v>
      </c>
      <c r="M15" s="22">
        <v>2</v>
      </c>
      <c r="N15" s="27" t="str">
        <f t="shared" ref="N15:N19" si="3">IF(L15="","",IF(G15="P","G",IF(G15="G","P","N")))</f>
        <v>G</v>
      </c>
      <c r="O15" s="44">
        <f t="shared" ref="O15:O19" si="4">IF(N15="","",IF(N15="G",3,IF(N15="N",2,1)))</f>
        <v>3</v>
      </c>
    </row>
    <row r="16" spans="2:21" s="11" customFormat="1" ht="24.95" customHeight="1" x14ac:dyDescent="0.2">
      <c r="B16" s="97" t="str">
        <f>IF(B8="","",B8)</f>
        <v>BC VIGNACOURT</v>
      </c>
      <c r="C16" s="98"/>
      <c r="D16" s="60">
        <v>33</v>
      </c>
      <c r="E16" s="22">
        <v>33</v>
      </c>
      <c r="F16" s="22">
        <v>6</v>
      </c>
      <c r="G16" s="40" t="str">
        <f t="shared" si="1"/>
        <v>G</v>
      </c>
      <c r="H16" s="37">
        <f t="shared" si="2"/>
        <v>3</v>
      </c>
      <c r="I16" s="131" t="str">
        <f>IF(B10="","",B10)</f>
        <v>FRIVILLE 4</v>
      </c>
      <c r="J16" s="132"/>
      <c r="K16" s="60">
        <v>16</v>
      </c>
      <c r="L16" s="22">
        <v>7</v>
      </c>
      <c r="M16" s="22">
        <v>1</v>
      </c>
      <c r="N16" s="43" t="str">
        <f t="shared" si="3"/>
        <v>P</v>
      </c>
      <c r="O16" s="44">
        <f t="shared" si="4"/>
        <v>1</v>
      </c>
    </row>
    <row r="17" spans="2:15" s="11" customFormat="1" ht="24.95" customHeight="1" x14ac:dyDescent="0.2">
      <c r="B17" s="97" t="str">
        <f>IF(B9="","",B9)</f>
        <v>FRIVILLE 1</v>
      </c>
      <c r="C17" s="98"/>
      <c r="D17" s="60">
        <v>13</v>
      </c>
      <c r="E17" s="22">
        <v>9</v>
      </c>
      <c r="F17" s="22">
        <v>2</v>
      </c>
      <c r="G17" s="42" t="str">
        <f t="shared" si="1"/>
        <v>P</v>
      </c>
      <c r="H17" s="37">
        <f t="shared" si="2"/>
        <v>1</v>
      </c>
      <c r="I17" s="131" t="str">
        <f>IF(B11="","",B11)</f>
        <v>WINNERS</v>
      </c>
      <c r="J17" s="132"/>
      <c r="K17" s="60">
        <v>15</v>
      </c>
      <c r="L17" s="22">
        <v>15</v>
      </c>
      <c r="M17" s="22">
        <v>3</v>
      </c>
      <c r="N17" s="27" t="str">
        <f t="shared" si="3"/>
        <v>G</v>
      </c>
      <c r="O17" s="44">
        <f t="shared" si="4"/>
        <v>3</v>
      </c>
    </row>
    <row r="18" spans="2:15" s="11" customFormat="1" ht="24.95" customHeight="1" x14ac:dyDescent="0.2">
      <c r="B18" s="97" t="str">
        <f>IF(B8="","",B8)</f>
        <v>BC VIGNACOURT</v>
      </c>
      <c r="C18" s="98"/>
      <c r="D18" s="60">
        <v>33</v>
      </c>
      <c r="E18" s="22">
        <v>33</v>
      </c>
      <c r="F18" s="22">
        <v>3</v>
      </c>
      <c r="G18" s="26" t="str">
        <f t="shared" si="1"/>
        <v>G</v>
      </c>
      <c r="H18" s="37">
        <f t="shared" si="2"/>
        <v>3</v>
      </c>
      <c r="I18" s="131" t="str">
        <f>IF(B9="","",B9)</f>
        <v>FRIVILLE 1</v>
      </c>
      <c r="J18" s="132"/>
      <c r="K18" s="60">
        <v>13</v>
      </c>
      <c r="L18" s="22">
        <v>10</v>
      </c>
      <c r="M18" s="22">
        <v>2</v>
      </c>
      <c r="N18" s="27" t="str">
        <f t="shared" si="3"/>
        <v>P</v>
      </c>
      <c r="O18" s="44">
        <f t="shared" si="4"/>
        <v>1</v>
      </c>
    </row>
    <row r="19" spans="2:15" s="11" customFormat="1" ht="24.95" customHeight="1" thickBot="1" x14ac:dyDescent="0.25">
      <c r="B19" s="127" t="str">
        <f>IF(B10="","",B10)</f>
        <v>FRIVILLE 4</v>
      </c>
      <c r="C19" s="128"/>
      <c r="D19" s="61">
        <v>16</v>
      </c>
      <c r="E19" s="23">
        <v>9</v>
      </c>
      <c r="F19" s="23">
        <v>2</v>
      </c>
      <c r="G19" s="45" t="str">
        <f t="shared" si="1"/>
        <v>P</v>
      </c>
      <c r="H19" s="38">
        <f t="shared" si="2"/>
        <v>1</v>
      </c>
      <c r="I19" s="85" t="str">
        <f>IF(B11="","",B11)</f>
        <v>WINNERS</v>
      </c>
      <c r="J19" s="86"/>
      <c r="K19" s="61">
        <v>15</v>
      </c>
      <c r="L19" s="23">
        <v>15</v>
      </c>
      <c r="M19" s="23">
        <v>2</v>
      </c>
      <c r="N19" s="46" t="str">
        <f t="shared" si="3"/>
        <v>G</v>
      </c>
      <c r="O19" s="47">
        <f t="shared" si="4"/>
        <v>3</v>
      </c>
    </row>
    <row r="20" spans="2:15" ht="24.95" customHeight="1" x14ac:dyDescent="0.2">
      <c r="B20" s="5"/>
      <c r="C20" s="6"/>
      <c r="D20" s="1"/>
      <c r="E20" s="3"/>
      <c r="F20" s="7"/>
      <c r="G20" s="2"/>
      <c r="H20" s="2"/>
      <c r="I20" s="8"/>
      <c r="J20" s="8"/>
      <c r="K20" s="8"/>
      <c r="L20" s="8"/>
    </row>
    <row r="21" spans="2:15" ht="18" customHeight="1" x14ac:dyDescent="0.25">
      <c r="B21" s="32" t="s">
        <v>33</v>
      </c>
      <c r="C21" s="117" t="s">
        <v>77</v>
      </c>
      <c r="D21" s="117"/>
      <c r="E21" s="117"/>
      <c r="F21" s="117"/>
    </row>
  </sheetData>
  <sheetProtection sheet="1" selectLockedCells="1"/>
  <protectedRanges>
    <protectedRange sqref="B8:H11" name="Plage1"/>
  </protectedRanges>
  <mergeCells count="41">
    <mergeCell ref="C21:F21"/>
    <mergeCell ref="D11:F11"/>
    <mergeCell ref="D12:F12"/>
    <mergeCell ref="I12:K12"/>
    <mergeCell ref="B13:C13"/>
    <mergeCell ref="I13:J13"/>
    <mergeCell ref="G11:H11"/>
    <mergeCell ref="B17:C17"/>
    <mergeCell ref="B18:C18"/>
    <mergeCell ref="B19:C19"/>
    <mergeCell ref="I14:J14"/>
    <mergeCell ref="I15:J15"/>
    <mergeCell ref="I16:J16"/>
    <mergeCell ref="I17:J17"/>
    <mergeCell ref="I18:J18"/>
    <mergeCell ref="C2:D2"/>
    <mergeCell ref="G2:H2"/>
    <mergeCell ref="D7:F7"/>
    <mergeCell ref="D8:F8"/>
    <mergeCell ref="D10:F10"/>
    <mergeCell ref="D9:F9"/>
    <mergeCell ref="B5:O5"/>
    <mergeCell ref="G7:H7"/>
    <mergeCell ref="G8:H8"/>
    <mergeCell ref="G9:H9"/>
    <mergeCell ref="G10:H10"/>
    <mergeCell ref="B7:C7"/>
    <mergeCell ref="B8:C8"/>
    <mergeCell ref="B9:C9"/>
    <mergeCell ref="K7:M7"/>
    <mergeCell ref="K8:M8"/>
    <mergeCell ref="B3:I3"/>
    <mergeCell ref="I19:J19"/>
    <mergeCell ref="B10:C10"/>
    <mergeCell ref="B11:C11"/>
    <mergeCell ref="K9:M9"/>
    <mergeCell ref="K10:M10"/>
    <mergeCell ref="K11:M11"/>
    <mergeCell ref="B16:C16"/>
    <mergeCell ref="B15:C15"/>
    <mergeCell ref="B14:C14"/>
  </mergeCells>
  <conditionalFormatting sqref="N14:N19">
    <cfRule type="cellIs" dxfId="5" priority="28" stopIfTrue="1" operator="equal">
      <formula>"P"</formula>
    </cfRule>
    <cfRule type="cellIs" dxfId="4" priority="29" stopIfTrue="1" operator="equal">
      <formula>"N"</formula>
    </cfRule>
    <cfRule type="cellIs" dxfId="3" priority="30" stopIfTrue="1" operator="equal">
      <formula>"G"</formula>
    </cfRule>
  </conditionalFormatting>
  <conditionalFormatting sqref="G14:G19">
    <cfRule type="cellIs" dxfId="2" priority="25" stopIfTrue="1" operator="equal">
      <formula>"P"</formula>
    </cfRule>
    <cfRule type="cellIs" dxfId="1" priority="26" stopIfTrue="1" operator="equal">
      <formula>"N"</formula>
    </cfRule>
    <cfRule type="cellIs" dxfId="0" priority="27" stopIfTrue="1" operator="equal">
      <formula>"G"</formula>
    </cfRule>
  </conditionalFormatting>
  <printOptions horizontalCentered="1"/>
  <pageMargins left="0.23622047244094491" right="0.23622047244094491" top="0.15748031496062992" bottom="0.15748031496062992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zoomScale="80" zoomScaleNormal="80" workbookViewId="0">
      <selection activeCell="N7" sqref="N7"/>
    </sheetView>
  </sheetViews>
  <sheetFormatPr baseColWidth="10" defaultColWidth="11.42578125" defaultRowHeight="15" x14ac:dyDescent="0.25"/>
  <cols>
    <col min="1" max="1" width="5.7109375" style="62" customWidth="1"/>
    <col min="2" max="2" width="3.7109375" style="62" customWidth="1"/>
    <col min="3" max="3" width="21.42578125" style="62" customWidth="1"/>
    <col min="4" max="4" width="30.7109375" style="62" customWidth="1"/>
    <col min="5" max="6" width="5.7109375" style="62" customWidth="1"/>
    <col min="7" max="7" width="30.7109375" style="62" customWidth="1"/>
    <col min="8" max="9" width="5.7109375" style="62" customWidth="1"/>
    <col min="10" max="10" width="30.7109375" style="62" customWidth="1"/>
    <col min="11" max="12" width="5.7109375" style="62" customWidth="1"/>
    <col min="13" max="13" width="30.7109375" style="62" customWidth="1"/>
    <col min="14" max="15" width="5.7109375" style="62" customWidth="1"/>
    <col min="16" max="16384" width="11.42578125" style="62"/>
  </cols>
  <sheetData>
    <row r="1" spans="2:15" ht="15.75" thickBot="1" x14ac:dyDescent="0.3"/>
    <row r="2" spans="2:15" ht="30.95" customHeight="1" x14ac:dyDescent="0.25">
      <c r="B2" s="133" t="s">
        <v>64</v>
      </c>
      <c r="C2" s="134"/>
      <c r="D2" s="134"/>
      <c r="E2" s="134"/>
      <c r="F2" s="134"/>
      <c r="G2" s="134"/>
      <c r="H2" s="134"/>
      <c r="I2" s="135"/>
    </row>
    <row r="3" spans="2:15" ht="15.75" thickBot="1" x14ac:dyDescent="0.3">
      <c r="B3" s="136"/>
      <c r="C3" s="137"/>
      <c r="D3" s="137"/>
      <c r="E3" s="137"/>
      <c r="F3" s="137"/>
      <c r="G3" s="137"/>
      <c r="H3" s="137"/>
      <c r="I3" s="138"/>
    </row>
    <row r="4" spans="2:15" ht="15.75" thickBot="1" x14ac:dyDescent="0.3"/>
    <row r="5" spans="2:15" ht="15.75" thickBot="1" x14ac:dyDescent="0.3">
      <c r="B5" s="63" t="s">
        <v>65</v>
      </c>
      <c r="C5" s="64" t="s">
        <v>66</v>
      </c>
      <c r="D5" s="65" t="s">
        <v>67</v>
      </c>
      <c r="E5" s="66" t="s">
        <v>68</v>
      </c>
      <c r="F5" s="67" t="s">
        <v>69</v>
      </c>
      <c r="G5" s="68" t="s">
        <v>70</v>
      </c>
      <c r="H5" s="66" t="s">
        <v>68</v>
      </c>
      <c r="I5" s="69" t="s">
        <v>69</v>
      </c>
      <c r="J5" s="65" t="s">
        <v>71</v>
      </c>
      <c r="K5" s="66" t="s">
        <v>68</v>
      </c>
      <c r="L5" s="67" t="s">
        <v>69</v>
      </c>
      <c r="M5" s="68" t="s">
        <v>72</v>
      </c>
      <c r="N5" s="66" t="s">
        <v>68</v>
      </c>
      <c r="O5" s="69" t="s">
        <v>69</v>
      </c>
    </row>
    <row r="6" spans="2:15" ht="15.75" thickBot="1" x14ac:dyDescent="0.3"/>
    <row r="7" spans="2:15" s="76" customFormat="1" ht="23.1" customHeight="1" thickBot="1" x14ac:dyDescent="0.25">
      <c r="B7" s="70">
        <v>1</v>
      </c>
      <c r="C7" s="71" t="s">
        <v>39</v>
      </c>
      <c r="D7" s="72" t="s">
        <v>73</v>
      </c>
      <c r="E7" s="73" t="s">
        <v>74</v>
      </c>
      <c r="F7" s="74">
        <v>45</v>
      </c>
      <c r="G7" s="75" t="s">
        <v>75</v>
      </c>
      <c r="H7" s="73" t="s">
        <v>76</v>
      </c>
      <c r="I7" s="74">
        <v>21</v>
      </c>
      <c r="J7" s="72" t="s">
        <v>77</v>
      </c>
      <c r="K7" s="73" t="s">
        <v>78</v>
      </c>
      <c r="L7" s="74">
        <v>15</v>
      </c>
      <c r="M7" s="72" t="s">
        <v>133</v>
      </c>
      <c r="N7" s="73" t="s">
        <v>106</v>
      </c>
      <c r="O7" s="74">
        <v>30</v>
      </c>
    </row>
    <row r="8" spans="2:15" s="76" customFormat="1" ht="23.1" customHeight="1" thickBot="1" x14ac:dyDescent="0.25">
      <c r="B8" s="77">
        <v>2</v>
      </c>
      <c r="C8" s="78" t="s">
        <v>40</v>
      </c>
      <c r="D8" s="79" t="s">
        <v>79</v>
      </c>
      <c r="E8" s="80" t="s">
        <v>74</v>
      </c>
      <c r="F8" s="81">
        <v>45</v>
      </c>
      <c r="G8" s="82" t="s">
        <v>80</v>
      </c>
      <c r="H8" s="80" t="s">
        <v>76</v>
      </c>
      <c r="I8" s="81">
        <v>21</v>
      </c>
      <c r="J8" s="79" t="s">
        <v>81</v>
      </c>
      <c r="K8" s="80" t="s">
        <v>82</v>
      </c>
      <c r="L8" s="81">
        <v>8</v>
      </c>
      <c r="M8" s="79"/>
      <c r="N8" s="80"/>
      <c r="O8" s="81"/>
    </row>
    <row r="9" spans="2:15" s="76" customFormat="1" ht="23.1" customHeight="1" thickBot="1" x14ac:dyDescent="0.25">
      <c r="B9" s="83">
        <v>3</v>
      </c>
      <c r="C9" s="71" t="s">
        <v>41</v>
      </c>
      <c r="D9" s="72" t="s">
        <v>83</v>
      </c>
      <c r="E9" s="73" t="s">
        <v>78</v>
      </c>
      <c r="F9" s="74">
        <v>15</v>
      </c>
      <c r="G9" s="75" t="s">
        <v>84</v>
      </c>
      <c r="H9" s="73" t="s">
        <v>76</v>
      </c>
      <c r="I9" s="74">
        <v>21</v>
      </c>
      <c r="J9" s="72"/>
      <c r="K9" s="73"/>
      <c r="L9" s="74"/>
      <c r="M9" s="72"/>
      <c r="N9" s="73"/>
      <c r="O9" s="74"/>
    </row>
    <row r="10" spans="2:15" s="76" customFormat="1" ht="23.1" customHeight="1" thickBot="1" x14ac:dyDescent="0.25">
      <c r="B10" s="77">
        <v>4</v>
      </c>
      <c r="C10" s="78" t="s">
        <v>42</v>
      </c>
      <c r="D10" s="79" t="s">
        <v>85</v>
      </c>
      <c r="E10" s="80" t="s">
        <v>76</v>
      </c>
      <c r="F10" s="81">
        <v>21</v>
      </c>
      <c r="G10" s="82" t="s">
        <v>86</v>
      </c>
      <c r="H10" s="80" t="s">
        <v>76</v>
      </c>
      <c r="I10" s="81">
        <v>21</v>
      </c>
      <c r="J10" s="79" t="s">
        <v>87</v>
      </c>
      <c r="K10" s="80" t="s">
        <v>82</v>
      </c>
      <c r="L10" s="81">
        <v>8</v>
      </c>
      <c r="M10" s="79"/>
      <c r="N10" s="80"/>
      <c r="O10" s="81"/>
    </row>
    <row r="11" spans="2:15" s="76" customFormat="1" ht="23.1" customHeight="1" thickBot="1" x14ac:dyDescent="0.25">
      <c r="B11" s="70">
        <v>5</v>
      </c>
      <c r="C11" s="71" t="s">
        <v>43</v>
      </c>
      <c r="D11" s="72" t="s">
        <v>88</v>
      </c>
      <c r="E11" s="73" t="s">
        <v>76</v>
      </c>
      <c r="F11" s="74">
        <v>21</v>
      </c>
      <c r="G11" s="75" t="s">
        <v>89</v>
      </c>
      <c r="H11" s="73" t="s">
        <v>90</v>
      </c>
      <c r="I11" s="74">
        <v>10</v>
      </c>
      <c r="J11" s="72" t="s">
        <v>91</v>
      </c>
      <c r="K11" s="73" t="s">
        <v>78</v>
      </c>
      <c r="L11" s="74">
        <v>15</v>
      </c>
      <c r="M11" s="72" t="s">
        <v>92</v>
      </c>
      <c r="N11" s="73" t="s">
        <v>90</v>
      </c>
      <c r="O11" s="74">
        <v>10</v>
      </c>
    </row>
    <row r="12" spans="2:15" s="76" customFormat="1" ht="23.1" customHeight="1" thickBot="1" x14ac:dyDescent="0.25">
      <c r="B12" s="77">
        <v>6</v>
      </c>
      <c r="C12" s="78" t="s">
        <v>44</v>
      </c>
      <c r="D12" s="79" t="s">
        <v>93</v>
      </c>
      <c r="E12" s="80" t="s">
        <v>78</v>
      </c>
      <c r="F12" s="81">
        <v>15</v>
      </c>
      <c r="G12" s="82" t="s">
        <v>94</v>
      </c>
      <c r="H12" s="80" t="s">
        <v>78</v>
      </c>
      <c r="I12" s="81">
        <v>15</v>
      </c>
      <c r="J12" s="79" t="s">
        <v>95</v>
      </c>
      <c r="K12" s="80" t="s">
        <v>90</v>
      </c>
      <c r="L12" s="81">
        <v>10</v>
      </c>
      <c r="M12" s="79"/>
      <c r="N12" s="80"/>
      <c r="O12" s="81"/>
    </row>
    <row r="13" spans="2:15" s="76" customFormat="1" ht="23.1" customHeight="1" thickBot="1" x14ac:dyDescent="0.25">
      <c r="B13" s="83">
        <v>7</v>
      </c>
      <c r="C13" s="71" t="s">
        <v>45</v>
      </c>
      <c r="D13" s="72" t="s">
        <v>96</v>
      </c>
      <c r="E13" s="73" t="s">
        <v>76</v>
      </c>
      <c r="F13" s="74">
        <v>21</v>
      </c>
      <c r="G13" s="75" t="s">
        <v>97</v>
      </c>
      <c r="H13" s="73" t="s">
        <v>76</v>
      </c>
      <c r="I13" s="74">
        <v>21</v>
      </c>
      <c r="J13" s="72" t="s">
        <v>98</v>
      </c>
      <c r="K13" s="73" t="s">
        <v>78</v>
      </c>
      <c r="L13" s="74">
        <v>15</v>
      </c>
      <c r="M13" s="72" t="s">
        <v>99</v>
      </c>
      <c r="N13" s="73" t="s">
        <v>78</v>
      </c>
      <c r="O13" s="74">
        <v>15</v>
      </c>
    </row>
    <row r="14" spans="2:15" s="76" customFormat="1" ht="23.1" customHeight="1" thickBot="1" x14ac:dyDescent="0.25">
      <c r="B14" s="77">
        <v>8</v>
      </c>
      <c r="C14" s="78" t="s">
        <v>46</v>
      </c>
      <c r="D14" s="79" t="s">
        <v>100</v>
      </c>
      <c r="E14" s="80" t="s">
        <v>76</v>
      </c>
      <c r="F14" s="81">
        <v>21</v>
      </c>
      <c r="G14" s="82" t="s">
        <v>101</v>
      </c>
      <c r="H14" s="80" t="s">
        <v>76</v>
      </c>
      <c r="I14" s="81">
        <v>21</v>
      </c>
      <c r="J14" s="79" t="s">
        <v>102</v>
      </c>
      <c r="K14" s="80" t="s">
        <v>76</v>
      </c>
      <c r="L14" s="81">
        <v>21</v>
      </c>
      <c r="M14" s="79" t="s">
        <v>103</v>
      </c>
      <c r="N14" s="80" t="s">
        <v>78</v>
      </c>
      <c r="O14" s="81">
        <v>15</v>
      </c>
    </row>
    <row r="15" spans="2:15" s="76" customFormat="1" ht="23.1" customHeight="1" thickBot="1" x14ac:dyDescent="0.25">
      <c r="B15" s="70">
        <v>9</v>
      </c>
      <c r="C15" s="71" t="s">
        <v>47</v>
      </c>
      <c r="D15" s="72" t="s">
        <v>104</v>
      </c>
      <c r="E15" s="73" t="s">
        <v>76</v>
      </c>
      <c r="F15" s="74">
        <v>21</v>
      </c>
      <c r="G15" s="75" t="s">
        <v>105</v>
      </c>
      <c r="H15" s="73" t="s">
        <v>106</v>
      </c>
      <c r="I15" s="74">
        <v>31</v>
      </c>
      <c r="J15" s="72" t="s">
        <v>107</v>
      </c>
      <c r="K15" s="73" t="s">
        <v>76</v>
      </c>
      <c r="L15" s="74">
        <v>21</v>
      </c>
      <c r="M15" s="72"/>
      <c r="N15" s="73"/>
      <c r="O15" s="74"/>
    </row>
    <row r="16" spans="2:15" s="76" customFormat="1" ht="23.1" customHeight="1" thickBot="1" x14ac:dyDescent="0.25">
      <c r="B16" s="77">
        <v>10</v>
      </c>
      <c r="C16" s="78" t="s">
        <v>48</v>
      </c>
      <c r="D16" s="79" t="s">
        <v>108</v>
      </c>
      <c r="E16" s="80" t="s">
        <v>78</v>
      </c>
      <c r="F16" s="81">
        <v>15</v>
      </c>
      <c r="G16" s="82" t="s">
        <v>109</v>
      </c>
      <c r="H16" s="80" t="s">
        <v>90</v>
      </c>
      <c r="I16" s="81">
        <v>10</v>
      </c>
      <c r="J16" s="79" t="s">
        <v>110</v>
      </c>
      <c r="K16" s="80" t="s">
        <v>90</v>
      </c>
      <c r="L16" s="81">
        <v>10</v>
      </c>
      <c r="M16" s="79" t="s">
        <v>111</v>
      </c>
      <c r="N16" s="80" t="s">
        <v>76</v>
      </c>
      <c r="O16" s="81">
        <v>21</v>
      </c>
    </row>
    <row r="17" spans="2:15" s="76" customFormat="1" ht="23.1" customHeight="1" thickBot="1" x14ac:dyDescent="0.25">
      <c r="B17" s="83">
        <v>11</v>
      </c>
      <c r="C17" s="71" t="s">
        <v>49</v>
      </c>
      <c r="D17" s="72" t="s">
        <v>112</v>
      </c>
      <c r="E17" s="73" t="s">
        <v>76</v>
      </c>
      <c r="F17" s="74">
        <v>21</v>
      </c>
      <c r="G17" s="75" t="s">
        <v>113</v>
      </c>
      <c r="H17" s="73" t="s">
        <v>76</v>
      </c>
      <c r="I17" s="74">
        <v>21</v>
      </c>
      <c r="J17" s="72"/>
      <c r="K17" s="73"/>
      <c r="L17" s="74"/>
      <c r="M17" s="72"/>
      <c r="N17" s="73"/>
      <c r="O17" s="74"/>
    </row>
    <row r="18" spans="2:15" s="76" customFormat="1" ht="23.1" customHeight="1" thickBot="1" x14ac:dyDescent="0.25">
      <c r="B18" s="77">
        <v>12</v>
      </c>
      <c r="C18" s="78" t="s">
        <v>50</v>
      </c>
      <c r="D18" s="79" t="s">
        <v>114</v>
      </c>
      <c r="E18" s="80" t="s">
        <v>76</v>
      </c>
      <c r="F18" s="81">
        <v>21</v>
      </c>
      <c r="G18" s="82" t="s">
        <v>115</v>
      </c>
      <c r="H18" s="80" t="s">
        <v>76</v>
      </c>
      <c r="I18" s="81">
        <v>21</v>
      </c>
      <c r="J18" s="79" t="s">
        <v>116</v>
      </c>
      <c r="K18" s="80" t="s">
        <v>76</v>
      </c>
      <c r="L18" s="81">
        <v>21</v>
      </c>
      <c r="M18" s="79"/>
      <c r="N18" s="80"/>
      <c r="O18" s="81"/>
    </row>
    <row r="19" spans="2:15" s="76" customFormat="1" ht="23.1" customHeight="1" thickBot="1" x14ac:dyDescent="0.25">
      <c r="B19" s="70">
        <v>13</v>
      </c>
      <c r="C19" s="71" t="s">
        <v>51</v>
      </c>
      <c r="D19" s="72" t="s">
        <v>117</v>
      </c>
      <c r="E19" s="73" t="s">
        <v>76</v>
      </c>
      <c r="F19" s="74">
        <v>21</v>
      </c>
      <c r="G19" s="75" t="s">
        <v>118</v>
      </c>
      <c r="H19" s="73" t="s">
        <v>76</v>
      </c>
      <c r="I19" s="74">
        <v>21</v>
      </c>
      <c r="J19" s="72" t="s">
        <v>119</v>
      </c>
      <c r="K19" s="73" t="s">
        <v>90</v>
      </c>
      <c r="L19" s="74">
        <v>10</v>
      </c>
      <c r="M19" s="72"/>
      <c r="N19" s="73"/>
      <c r="O19" s="74"/>
    </row>
    <row r="20" spans="2:15" s="76" customFormat="1" ht="23.1" customHeight="1" thickBot="1" x14ac:dyDescent="0.25">
      <c r="B20" s="77">
        <v>14</v>
      </c>
      <c r="C20" s="78" t="s">
        <v>52</v>
      </c>
      <c r="D20" s="79" t="s">
        <v>120</v>
      </c>
      <c r="E20" s="80" t="s">
        <v>121</v>
      </c>
      <c r="F20" s="81">
        <v>64</v>
      </c>
      <c r="G20" s="82" t="s">
        <v>122</v>
      </c>
      <c r="H20" s="80" t="s">
        <v>74</v>
      </c>
      <c r="I20" s="81">
        <v>45</v>
      </c>
      <c r="J20" s="79" t="s">
        <v>123</v>
      </c>
      <c r="K20" s="80" t="s">
        <v>74</v>
      </c>
      <c r="L20" s="81">
        <v>45</v>
      </c>
      <c r="M20" s="82" t="s">
        <v>124</v>
      </c>
      <c r="N20" s="80" t="s">
        <v>106</v>
      </c>
      <c r="O20" s="81">
        <v>31</v>
      </c>
    </row>
    <row r="21" spans="2:15" s="76" customFormat="1" ht="23.1" customHeight="1" thickBot="1" x14ac:dyDescent="0.25">
      <c r="B21" s="83">
        <v>15</v>
      </c>
      <c r="C21" s="71" t="s">
        <v>53</v>
      </c>
      <c r="D21" s="72" t="s">
        <v>125</v>
      </c>
      <c r="E21" s="73" t="s">
        <v>78</v>
      </c>
      <c r="F21" s="74">
        <v>15</v>
      </c>
      <c r="G21" s="75" t="s">
        <v>126</v>
      </c>
      <c r="H21" s="73" t="s">
        <v>78</v>
      </c>
      <c r="I21" s="74">
        <v>15</v>
      </c>
      <c r="J21" s="72" t="s">
        <v>127</v>
      </c>
      <c r="K21" s="73" t="s">
        <v>78</v>
      </c>
      <c r="L21" s="74">
        <v>15</v>
      </c>
      <c r="M21" s="72" t="s">
        <v>128</v>
      </c>
      <c r="N21" s="73" t="s">
        <v>82</v>
      </c>
      <c r="O21" s="74">
        <v>8</v>
      </c>
    </row>
    <row r="22" spans="2:15" s="76" customFormat="1" ht="23.1" customHeight="1" thickBot="1" x14ac:dyDescent="0.25">
      <c r="B22" s="77">
        <v>16</v>
      </c>
      <c r="C22" s="78" t="s">
        <v>54</v>
      </c>
      <c r="D22" s="79" t="s">
        <v>129</v>
      </c>
      <c r="E22" s="80" t="s">
        <v>78</v>
      </c>
      <c r="F22" s="81">
        <v>15</v>
      </c>
      <c r="G22" s="82" t="s">
        <v>130</v>
      </c>
      <c r="H22" s="80" t="s">
        <v>78</v>
      </c>
      <c r="I22" s="81">
        <v>15</v>
      </c>
      <c r="J22" s="79" t="s">
        <v>131</v>
      </c>
      <c r="K22" s="80" t="s">
        <v>76</v>
      </c>
      <c r="L22" s="81">
        <v>21</v>
      </c>
      <c r="M22" s="79" t="s">
        <v>132</v>
      </c>
      <c r="N22" s="80" t="s">
        <v>82</v>
      </c>
      <c r="O22" s="81">
        <v>8</v>
      </c>
    </row>
    <row r="23" spans="2:15" s="76" customFormat="1" ht="23.1" customHeight="1" x14ac:dyDescent="0.2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2:15" s="76" customFormat="1" ht="23.1" customHeight="1" x14ac:dyDescent="0.25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2:15" s="76" customFormat="1" ht="23.1" customHeight="1" x14ac:dyDescent="0.2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2:15" s="76" customFormat="1" ht="23.1" customHeight="1" x14ac:dyDescent="0.25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2:15" s="76" customFormat="1" ht="23.1" customHeight="1" x14ac:dyDescent="0.25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2:15" s="76" customFormat="1" ht="23.1" customHeight="1" x14ac:dyDescent="0.25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2:15" s="76" customFormat="1" ht="23.1" customHeight="1" x14ac:dyDescent="0.25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2:15" s="76" customFormat="1" ht="23.1" customHeight="1" x14ac:dyDescent="0.25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2:15" s="76" customFormat="1" ht="23.1" customHeight="1" x14ac:dyDescent="0.25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2:15" s="76" customFormat="1" ht="23.1" customHeight="1" x14ac:dyDescent="0.2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2:15" s="76" customFormat="1" ht="23.1" customHeight="1" x14ac:dyDescent="0.25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2:15" s="76" customFormat="1" ht="23.1" customHeight="1" x14ac:dyDescent="0.25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2:15" s="76" customFormat="1" ht="23.1" customHeight="1" x14ac:dyDescent="0.25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2:15" s="76" customFormat="1" ht="23.1" customHeight="1" x14ac:dyDescent="0.25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2:15" s="76" customFormat="1" ht="23.1" customHeight="1" x14ac:dyDescent="0.25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</sheetData>
  <mergeCells count="1">
    <mergeCell ref="B2:I3"/>
  </mergeCells>
  <pageMargins left="0.25" right="0.25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1"/>
  <sheetViews>
    <sheetView zoomScale="80" zoomScaleNormal="80" workbookViewId="0">
      <selection activeCell="H17" sqref="H17"/>
    </sheetView>
  </sheetViews>
  <sheetFormatPr baseColWidth="10" defaultRowHeight="12.75" outlineLevelCol="1" x14ac:dyDescent="0.2"/>
  <cols>
    <col min="2" max="2" width="19.7109375" customWidth="1"/>
    <col min="3" max="3" width="19.28515625" customWidth="1"/>
    <col min="4" max="4" width="19.140625" customWidth="1"/>
    <col min="8" max="8" width="18.5703125" customWidth="1"/>
    <col min="12" max="13" width="10.85546875" style="17" hidden="1" customWidth="1" outlineLevel="1"/>
    <col min="14" max="18" width="5.5703125" style="17" hidden="1" customWidth="1" outlineLevel="1"/>
    <col min="19" max="19" width="10.85546875" style="17" hidden="1" customWidth="1" outlineLevel="1"/>
    <col min="20" max="20" width="10.85546875" collapsed="1"/>
  </cols>
  <sheetData>
    <row r="1" spans="2:19" s="17" customFormat="1" x14ac:dyDescent="0.2">
      <c r="B1" s="18" t="s">
        <v>6</v>
      </c>
      <c r="C1" s="18" t="s">
        <v>38</v>
      </c>
      <c r="D1" s="18" t="s">
        <v>1</v>
      </c>
      <c r="F1" s="18"/>
      <c r="H1" s="18"/>
      <c r="J1" s="18"/>
      <c r="L1" s="18" t="s">
        <v>18</v>
      </c>
      <c r="M1" s="18" t="s">
        <v>25</v>
      </c>
      <c r="N1" s="18" t="s">
        <v>19</v>
      </c>
      <c r="O1" s="18" t="s">
        <v>20</v>
      </c>
      <c r="P1" s="18" t="s">
        <v>21</v>
      </c>
      <c r="Q1" s="18" t="s">
        <v>22</v>
      </c>
      <c r="R1" s="17">
        <v>2</v>
      </c>
      <c r="S1" s="18" t="s">
        <v>28</v>
      </c>
    </row>
    <row r="2" spans="2:19" x14ac:dyDescent="0.2">
      <c r="B2" s="13" t="s">
        <v>7</v>
      </c>
      <c r="C2" s="39" t="s">
        <v>39</v>
      </c>
      <c r="D2" s="13" t="s">
        <v>15</v>
      </c>
      <c r="F2" s="13"/>
      <c r="H2" s="13"/>
      <c r="J2" s="13"/>
      <c r="L2" s="17">
        <v>1</v>
      </c>
      <c r="M2" s="17">
        <v>0</v>
      </c>
      <c r="S2" s="17">
        <v>0</v>
      </c>
    </row>
    <row r="3" spans="2:19" x14ac:dyDescent="0.2">
      <c r="B3" s="13" t="s">
        <v>8</v>
      </c>
      <c r="C3" s="39" t="s">
        <v>40</v>
      </c>
      <c r="D3" s="13" t="s">
        <v>8</v>
      </c>
      <c r="F3" s="13"/>
      <c r="H3" s="13"/>
      <c r="J3" s="13"/>
      <c r="L3" s="17">
        <v>2</v>
      </c>
      <c r="M3" s="17">
        <v>1</v>
      </c>
      <c r="R3" s="18" t="s">
        <v>23</v>
      </c>
      <c r="S3" s="17">
        <v>1</v>
      </c>
    </row>
    <row r="4" spans="2:19" x14ac:dyDescent="0.2">
      <c r="B4" s="13" t="s">
        <v>9</v>
      </c>
      <c r="C4" s="39" t="s">
        <v>41</v>
      </c>
      <c r="D4" s="13" t="s">
        <v>8</v>
      </c>
      <c r="F4" s="13"/>
      <c r="H4" s="13"/>
      <c r="J4" s="13"/>
      <c r="L4" s="17">
        <v>3</v>
      </c>
      <c r="M4" s="17">
        <v>1</v>
      </c>
      <c r="N4" s="18" t="s">
        <v>23</v>
      </c>
      <c r="S4" s="17">
        <v>1</v>
      </c>
    </row>
    <row r="5" spans="2:19" x14ac:dyDescent="0.2">
      <c r="B5" s="13" t="s">
        <v>10</v>
      </c>
      <c r="C5" s="39" t="s">
        <v>42</v>
      </c>
      <c r="D5" s="13" t="s">
        <v>7</v>
      </c>
      <c r="F5" s="13"/>
      <c r="H5" s="13"/>
      <c r="J5" s="13"/>
      <c r="L5" s="17">
        <v>4</v>
      </c>
      <c r="M5" s="17">
        <v>2</v>
      </c>
      <c r="Q5" s="18" t="s">
        <v>23</v>
      </c>
      <c r="S5" s="17">
        <v>1</v>
      </c>
    </row>
    <row r="6" spans="2:19" x14ac:dyDescent="0.2">
      <c r="B6" s="13" t="s">
        <v>11</v>
      </c>
      <c r="C6" s="39" t="s">
        <v>43</v>
      </c>
      <c r="D6" s="13" t="s">
        <v>7</v>
      </c>
      <c r="F6" s="13"/>
      <c r="H6" s="13"/>
      <c r="J6" s="13"/>
      <c r="L6" s="17">
        <v>5</v>
      </c>
      <c r="M6" s="17">
        <v>2</v>
      </c>
      <c r="P6" s="18" t="s">
        <v>23</v>
      </c>
      <c r="S6" s="17">
        <v>1</v>
      </c>
    </row>
    <row r="7" spans="2:19" x14ac:dyDescent="0.2">
      <c r="B7" s="13" t="s">
        <v>12</v>
      </c>
      <c r="C7" s="39" t="s">
        <v>44</v>
      </c>
      <c r="D7" s="13" t="s">
        <v>7</v>
      </c>
      <c r="F7" s="13"/>
      <c r="H7" s="13"/>
      <c r="L7" s="17">
        <v>6</v>
      </c>
      <c r="M7" s="17">
        <v>2</v>
      </c>
      <c r="N7" s="18" t="s">
        <v>24</v>
      </c>
      <c r="S7" s="17">
        <v>1</v>
      </c>
    </row>
    <row r="8" spans="2:19" x14ac:dyDescent="0.2">
      <c r="B8" s="13" t="s">
        <v>13</v>
      </c>
      <c r="C8" s="39" t="s">
        <v>45</v>
      </c>
      <c r="D8" s="13" t="s">
        <v>11</v>
      </c>
      <c r="F8" s="13"/>
      <c r="H8" s="13"/>
      <c r="L8" s="17">
        <v>7</v>
      </c>
      <c r="M8" s="17">
        <v>3</v>
      </c>
      <c r="N8" s="18" t="s">
        <v>23</v>
      </c>
      <c r="Q8" s="18" t="s">
        <v>23</v>
      </c>
      <c r="S8" s="17">
        <v>1</v>
      </c>
    </row>
    <row r="9" spans="2:19" x14ac:dyDescent="0.2">
      <c r="B9" s="13" t="s">
        <v>14</v>
      </c>
      <c r="C9" s="39" t="s">
        <v>46</v>
      </c>
      <c r="D9" s="13" t="s">
        <v>11</v>
      </c>
      <c r="H9" s="13"/>
      <c r="L9" s="17">
        <v>8</v>
      </c>
      <c r="M9" s="17">
        <v>3</v>
      </c>
      <c r="N9" s="18" t="s">
        <v>23</v>
      </c>
      <c r="P9" s="18" t="s">
        <v>23</v>
      </c>
      <c r="S9" s="17">
        <v>1</v>
      </c>
    </row>
    <row r="10" spans="2:19" x14ac:dyDescent="0.2">
      <c r="B10" s="13" t="s">
        <v>15</v>
      </c>
      <c r="C10" s="39" t="s">
        <v>47</v>
      </c>
      <c r="D10" s="13" t="s">
        <v>13</v>
      </c>
      <c r="H10" s="13"/>
      <c r="L10" s="17">
        <v>9</v>
      </c>
      <c r="M10" s="17">
        <v>3</v>
      </c>
      <c r="N10" s="18" t="s">
        <v>26</v>
      </c>
      <c r="S10" s="17">
        <v>1</v>
      </c>
    </row>
    <row r="11" spans="2:19" x14ac:dyDescent="0.2">
      <c r="C11" s="39" t="s">
        <v>48</v>
      </c>
      <c r="D11" s="13" t="s">
        <v>10</v>
      </c>
      <c r="L11" s="17">
        <v>10</v>
      </c>
      <c r="M11" s="17">
        <v>4</v>
      </c>
      <c r="P11" s="18" t="s">
        <v>24</v>
      </c>
      <c r="S11" s="17">
        <v>1</v>
      </c>
    </row>
    <row r="12" spans="2:19" x14ac:dyDescent="0.2">
      <c r="C12" s="39" t="s">
        <v>49</v>
      </c>
      <c r="D12" s="13" t="s">
        <v>10</v>
      </c>
      <c r="L12" s="17">
        <v>10</v>
      </c>
      <c r="M12" s="17">
        <v>4</v>
      </c>
      <c r="N12" s="18" t="s">
        <v>24</v>
      </c>
      <c r="P12" s="18"/>
      <c r="Q12" s="18" t="s">
        <v>23</v>
      </c>
      <c r="S12" s="18">
        <v>2</v>
      </c>
    </row>
    <row r="13" spans="2:19" x14ac:dyDescent="0.2">
      <c r="C13" s="39" t="s">
        <v>50</v>
      </c>
      <c r="D13" s="13" t="s">
        <v>10</v>
      </c>
      <c r="L13" s="17">
        <v>11</v>
      </c>
      <c r="M13" s="17">
        <v>4</v>
      </c>
      <c r="N13" s="18" t="s">
        <v>24</v>
      </c>
      <c r="P13" s="18" t="s">
        <v>23</v>
      </c>
      <c r="S13" s="17">
        <v>2</v>
      </c>
    </row>
    <row r="14" spans="2:19" x14ac:dyDescent="0.2">
      <c r="C14" s="39" t="s">
        <v>51</v>
      </c>
      <c r="D14" s="13" t="s">
        <v>10</v>
      </c>
      <c r="L14" s="17">
        <v>12</v>
      </c>
      <c r="M14" s="17">
        <v>4</v>
      </c>
      <c r="O14" s="18" t="s">
        <v>27</v>
      </c>
      <c r="S14" s="17">
        <v>1</v>
      </c>
    </row>
    <row r="15" spans="2:19" x14ac:dyDescent="0.2">
      <c r="C15" s="39" t="s">
        <v>52</v>
      </c>
      <c r="D15" s="13" t="s">
        <v>8</v>
      </c>
      <c r="L15" s="17">
        <v>13</v>
      </c>
      <c r="M15" s="17">
        <v>5</v>
      </c>
      <c r="N15" s="18" t="s">
        <v>23</v>
      </c>
      <c r="P15" s="18" t="s">
        <v>24</v>
      </c>
      <c r="S15" s="17">
        <v>1</v>
      </c>
    </row>
    <row r="16" spans="2:19" x14ac:dyDescent="0.2">
      <c r="C16" s="39" t="s">
        <v>53</v>
      </c>
      <c r="D16" s="13" t="s">
        <v>13</v>
      </c>
      <c r="L16" s="17">
        <v>13</v>
      </c>
      <c r="M16" s="17">
        <v>5</v>
      </c>
      <c r="N16" s="18" t="s">
        <v>26</v>
      </c>
      <c r="Q16" s="18" t="s">
        <v>23</v>
      </c>
      <c r="S16" s="17">
        <v>2</v>
      </c>
    </row>
    <row r="17" spans="2:19" x14ac:dyDescent="0.2">
      <c r="C17" s="39" t="s">
        <v>54</v>
      </c>
      <c r="D17" s="13" t="s">
        <v>13</v>
      </c>
      <c r="L17" s="17">
        <v>14</v>
      </c>
      <c r="M17" s="17">
        <v>5</v>
      </c>
      <c r="N17" s="18" t="s">
        <v>26</v>
      </c>
      <c r="P17" s="18" t="s">
        <v>23</v>
      </c>
      <c r="S17" s="17">
        <v>2</v>
      </c>
    </row>
    <row r="18" spans="2:19" x14ac:dyDescent="0.2">
      <c r="B18" s="13"/>
      <c r="C18" s="17"/>
      <c r="D18" s="17"/>
      <c r="L18" s="17">
        <v>15</v>
      </c>
      <c r="M18" s="17">
        <v>5</v>
      </c>
      <c r="O18" s="18" t="s">
        <v>29</v>
      </c>
      <c r="S18" s="17">
        <v>1</v>
      </c>
    </row>
    <row r="19" spans="2:19" x14ac:dyDescent="0.2">
      <c r="B19" s="13"/>
      <c r="C19" s="17"/>
      <c r="D19" s="17"/>
      <c r="L19" s="17">
        <v>16</v>
      </c>
      <c r="M19" s="17">
        <v>6</v>
      </c>
      <c r="N19" s="18" t="s">
        <v>24</v>
      </c>
      <c r="P19" s="18" t="s">
        <v>24</v>
      </c>
      <c r="S19" s="17">
        <v>2</v>
      </c>
    </row>
    <row r="20" spans="2:19" x14ac:dyDescent="0.2">
      <c r="B20" s="13"/>
      <c r="C20" s="17"/>
      <c r="D20" s="17"/>
      <c r="L20" s="17">
        <v>16</v>
      </c>
      <c r="M20" s="17">
        <v>6</v>
      </c>
      <c r="N20" s="18"/>
      <c r="O20" s="18" t="s">
        <v>27</v>
      </c>
      <c r="Q20" s="18" t="s">
        <v>23</v>
      </c>
      <c r="S20" s="17">
        <v>2</v>
      </c>
    </row>
    <row r="21" spans="2:19" x14ac:dyDescent="0.2">
      <c r="L21" s="17">
        <v>17</v>
      </c>
      <c r="M21" s="17">
        <v>6</v>
      </c>
      <c r="O21" s="18" t="s">
        <v>27</v>
      </c>
      <c r="P21" s="18" t="s">
        <v>23</v>
      </c>
      <c r="S21" s="17">
        <v>2</v>
      </c>
    </row>
    <row r="22" spans="2:19" x14ac:dyDescent="0.2">
      <c r="L22" s="17">
        <v>18</v>
      </c>
      <c r="M22" s="17">
        <v>6</v>
      </c>
      <c r="O22" s="18" t="s">
        <v>30</v>
      </c>
      <c r="S22" s="17">
        <v>1</v>
      </c>
    </row>
    <row r="23" spans="2:19" x14ac:dyDescent="0.2">
      <c r="L23" s="17">
        <v>19</v>
      </c>
      <c r="M23" s="17">
        <v>7</v>
      </c>
    </row>
    <row r="24" spans="2:19" x14ac:dyDescent="0.2">
      <c r="L24" s="17">
        <v>20</v>
      </c>
    </row>
    <row r="25" spans="2:19" x14ac:dyDescent="0.2">
      <c r="L25" s="17">
        <v>21</v>
      </c>
    </row>
    <row r="26" spans="2:19" x14ac:dyDescent="0.2">
      <c r="L26" s="17">
        <v>22</v>
      </c>
    </row>
    <row r="27" spans="2:19" x14ac:dyDescent="0.2">
      <c r="L27" s="17">
        <v>23</v>
      </c>
    </row>
    <row r="28" spans="2:19" x14ac:dyDescent="0.2">
      <c r="L28" s="17">
        <v>24</v>
      </c>
    </row>
    <row r="29" spans="2:19" x14ac:dyDescent="0.2">
      <c r="L29" s="17">
        <v>25</v>
      </c>
    </row>
    <row r="30" spans="2:19" x14ac:dyDescent="0.2">
      <c r="L30" s="17">
        <v>26</v>
      </c>
    </row>
    <row r="31" spans="2:19" x14ac:dyDescent="0.2">
      <c r="L31" s="17">
        <v>27</v>
      </c>
    </row>
  </sheetData>
  <sheetProtection selectLockedCells="1" selectUnlockedCells="1"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4 joueurs JDS</vt:lpstr>
      <vt:lpstr>Liste des équipes</vt:lpstr>
      <vt:lpstr>Menus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DELGOVE</dc:creator>
  <cp:lastModifiedBy>Billard club</cp:lastModifiedBy>
  <cp:lastPrinted>2022-06-18T15:40:04Z</cp:lastPrinted>
  <dcterms:created xsi:type="dcterms:W3CDTF">2007-08-21T05:21:35Z</dcterms:created>
  <dcterms:modified xsi:type="dcterms:W3CDTF">2022-06-18T16:00:47Z</dcterms:modified>
</cp:coreProperties>
</file>