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cuments\Billard\2-Comité de la Somme\FEUILLES MATCH\"/>
    </mc:Choice>
  </mc:AlternateContent>
  <xr:revisionPtr revIDLastSave="0" documentId="13_ncr:1_{76123994-32C6-4300-94A2-AF3E822844E2}" xr6:coauthVersionLast="47" xr6:coauthVersionMax="47" xr10:uidLastSave="{00000000-0000-0000-0000-000000000000}"/>
  <bookViews>
    <workbookView xWindow="-120" yWindow="-120" windowWidth="21840" windowHeight="13140" tabRatio="711" xr2:uid="{61983213-5FAC-4085-BE63-CB72774B522D}"/>
  </bookViews>
  <sheets>
    <sheet name="3 poules 3 joueurs JDS" sheetId="24" r:id="rId1"/>
    <sheet name="6 poules 3 joueurs JDS" sheetId="1" r:id="rId2"/>
    <sheet name="Poules croisées 3+2 JDS" sheetId="10" r:id="rId3"/>
    <sheet name="Poules croisées 2+2 JDS" sheetId="23" r:id="rId4"/>
    <sheet name="Poule 2 joueurs" sheetId="22" r:id="rId5"/>
    <sheet name="Menus" sheetId="21" r:id="rId6"/>
  </sheets>
  <definedNames>
    <definedName name="_xlnm.Print_Area" localSheetId="0">'3 poules 3 joueurs JDS'!$A$1:$Q$39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2" l="1"/>
  <c r="L2" i="22"/>
  <c r="L3" i="23"/>
  <c r="L2" i="23"/>
  <c r="L3" i="10"/>
  <c r="L2" i="10"/>
  <c r="L3" i="1"/>
  <c r="L2" i="1"/>
  <c r="L3" i="24"/>
  <c r="L2" i="24"/>
  <c r="Q41" i="23"/>
  <c r="O41" i="23"/>
  <c r="P41" i="23" s="1"/>
  <c r="M41" i="23"/>
  <c r="I41" i="23"/>
  <c r="G41" i="23"/>
  <c r="H41" i="23" s="1"/>
  <c r="C41" i="23"/>
  <c r="B41" i="23"/>
  <c r="Q40" i="23"/>
  <c r="O40" i="23"/>
  <c r="P40" i="23"/>
  <c r="M40" i="23"/>
  <c r="J40" i="23"/>
  <c r="J41" i="23" s="1"/>
  <c r="I40" i="23"/>
  <c r="G40" i="23"/>
  <c r="H40" i="23" s="1"/>
  <c r="C40" i="23"/>
  <c r="B40" i="23"/>
  <c r="Q39" i="23"/>
  <c r="O39" i="23"/>
  <c r="P39" i="23" s="1"/>
  <c r="M39" i="23"/>
  <c r="K39" i="23"/>
  <c r="J39" i="23"/>
  <c r="I39" i="23"/>
  <c r="G39" i="23"/>
  <c r="H39" i="23" s="1"/>
  <c r="C39" i="23"/>
  <c r="B39" i="23"/>
  <c r="G36" i="23"/>
  <c r="G35" i="23"/>
  <c r="G34" i="23"/>
  <c r="M44" i="10"/>
  <c r="Q44" i="10"/>
  <c r="I44" i="10"/>
  <c r="G44" i="10"/>
  <c r="C44" i="10"/>
  <c r="B44" i="10"/>
  <c r="M43" i="10"/>
  <c r="Q43" i="10"/>
  <c r="I43" i="10"/>
  <c r="G43" i="10"/>
  <c r="C43" i="10"/>
  <c r="B43" i="10"/>
  <c r="M42" i="10"/>
  <c r="Q42" i="10"/>
  <c r="K42" i="10"/>
  <c r="J42" i="10"/>
  <c r="I42" i="10"/>
  <c r="G42" i="10"/>
  <c r="C42" i="10"/>
  <c r="B42" i="10"/>
  <c r="G37" i="10"/>
  <c r="Q31" i="10"/>
  <c r="O22" i="10"/>
  <c r="O31" i="10"/>
  <c r="P31" i="10"/>
  <c r="M31" i="10"/>
  <c r="I31" i="10"/>
  <c r="G22" i="10"/>
  <c r="H31" i="10"/>
  <c r="G31" i="10"/>
  <c r="C31" i="10"/>
  <c r="B31" i="10"/>
  <c r="Q30" i="10"/>
  <c r="O30" i="10"/>
  <c r="P30" i="10"/>
  <c r="M30" i="10"/>
  <c r="I30" i="10"/>
  <c r="G30" i="10"/>
  <c r="H30" i="10"/>
  <c r="Q29" i="10"/>
  <c r="O29" i="10"/>
  <c r="P29" i="10"/>
  <c r="M29" i="10"/>
  <c r="I29" i="10"/>
  <c r="G29" i="10"/>
  <c r="H29" i="10"/>
  <c r="C29" i="10"/>
  <c r="B29" i="10"/>
  <c r="Q28" i="10"/>
  <c r="O28" i="10"/>
  <c r="P28" i="10"/>
  <c r="M28" i="10"/>
  <c r="K28" i="10"/>
  <c r="J28" i="10"/>
  <c r="I28" i="10"/>
  <c r="G28" i="10"/>
  <c r="H28" i="10"/>
  <c r="C28" i="10"/>
  <c r="B28" i="10"/>
  <c r="Q27" i="10"/>
  <c r="O27" i="10"/>
  <c r="P27" i="10"/>
  <c r="M27" i="10"/>
  <c r="K27" i="10"/>
  <c r="J27" i="10"/>
  <c r="I27" i="10"/>
  <c r="G27" i="10"/>
  <c r="H27" i="10"/>
  <c r="C27" i="10"/>
  <c r="B27" i="10"/>
  <c r="G24" i="10"/>
  <c r="O23" i="10"/>
  <c r="G23" i="10"/>
  <c r="H44" i="10"/>
  <c r="O44" i="10"/>
  <c r="P44" i="10"/>
  <c r="H43" i="10"/>
  <c r="O43" i="10"/>
  <c r="P43" i="10"/>
  <c r="H42" i="10"/>
  <c r="O42" i="10"/>
  <c r="J30" i="10"/>
  <c r="J29" i="10"/>
  <c r="P42" i="10"/>
  <c r="J43" i="10"/>
  <c r="J31" i="10"/>
  <c r="K31" i="10"/>
  <c r="K30" i="10"/>
  <c r="K29" i="10"/>
  <c r="B30" i="10"/>
  <c r="C30" i="10"/>
  <c r="G39" i="10"/>
  <c r="G38" i="10"/>
  <c r="J44" i="10"/>
  <c r="K43" i="10"/>
  <c r="K44" i="10"/>
  <c r="Q39" i="24"/>
  <c r="O39" i="24"/>
  <c r="P39" i="24"/>
  <c r="M39" i="24"/>
  <c r="I39" i="24"/>
  <c r="G39" i="24"/>
  <c r="H39" i="24"/>
  <c r="C39" i="24"/>
  <c r="B39" i="24"/>
  <c r="Q38" i="24"/>
  <c r="P38" i="24"/>
  <c r="O38" i="24"/>
  <c r="M38" i="24"/>
  <c r="J38" i="24"/>
  <c r="J39" i="24"/>
  <c r="I38" i="24"/>
  <c r="G38" i="24"/>
  <c r="H38" i="24"/>
  <c r="C38" i="24"/>
  <c r="B38" i="24"/>
  <c r="Q37" i="24"/>
  <c r="P37" i="24"/>
  <c r="O37" i="24"/>
  <c r="M37" i="24"/>
  <c r="K37" i="24"/>
  <c r="J37" i="24"/>
  <c r="I37" i="24"/>
  <c r="G37" i="24"/>
  <c r="H37" i="24"/>
  <c r="C37" i="24"/>
  <c r="B37" i="24"/>
  <c r="G34" i="24"/>
  <c r="G33" i="24"/>
  <c r="G32" i="24"/>
  <c r="Q27" i="24"/>
  <c r="G21" i="24"/>
  <c r="O27" i="24"/>
  <c r="P27" i="24"/>
  <c r="M27" i="24"/>
  <c r="I27" i="24"/>
  <c r="H27" i="24"/>
  <c r="G27" i="24"/>
  <c r="C27" i="24"/>
  <c r="B27" i="24"/>
  <c r="Q26" i="24"/>
  <c r="O26" i="24"/>
  <c r="P26" i="24"/>
  <c r="M26" i="24"/>
  <c r="K26" i="24"/>
  <c r="K27" i="24"/>
  <c r="J26" i="24"/>
  <c r="J27" i="24"/>
  <c r="I26" i="24"/>
  <c r="G26" i="24"/>
  <c r="H26" i="24"/>
  <c r="C26" i="24"/>
  <c r="B26" i="24"/>
  <c r="Q25" i="24"/>
  <c r="O25" i="24"/>
  <c r="P25" i="24"/>
  <c r="M25" i="24"/>
  <c r="K25" i="24"/>
  <c r="J25" i="24"/>
  <c r="I25" i="24"/>
  <c r="G25" i="24"/>
  <c r="H25" i="24"/>
  <c r="C25" i="24"/>
  <c r="B25" i="24"/>
  <c r="G22" i="24"/>
  <c r="G20" i="24"/>
  <c r="M15" i="24"/>
  <c r="Q15" i="24"/>
  <c r="I15" i="24"/>
  <c r="G15" i="24"/>
  <c r="C15" i="24"/>
  <c r="B15" i="24"/>
  <c r="M14" i="24"/>
  <c r="Q14" i="24"/>
  <c r="I14" i="24"/>
  <c r="G14" i="24"/>
  <c r="C14" i="24"/>
  <c r="B14" i="24"/>
  <c r="M13" i="24"/>
  <c r="Q13" i="24"/>
  <c r="K13" i="24"/>
  <c r="J13" i="24"/>
  <c r="I13" i="24"/>
  <c r="G13" i="24"/>
  <c r="C13" i="24"/>
  <c r="B13" i="24"/>
  <c r="G8" i="24"/>
  <c r="Q76" i="1"/>
  <c r="O76" i="1"/>
  <c r="P76" i="1"/>
  <c r="M76" i="1"/>
  <c r="I76" i="1"/>
  <c r="G76" i="1"/>
  <c r="H76" i="1"/>
  <c r="C76" i="1"/>
  <c r="B76" i="1"/>
  <c r="Q75" i="1"/>
  <c r="P75" i="1"/>
  <c r="O75" i="1"/>
  <c r="M75" i="1"/>
  <c r="I75" i="1"/>
  <c r="G69" i="1"/>
  <c r="G75" i="1"/>
  <c r="H75" i="1"/>
  <c r="C75" i="1"/>
  <c r="B75" i="1"/>
  <c r="M74" i="1"/>
  <c r="Q74" i="1"/>
  <c r="K74" i="1"/>
  <c r="J74" i="1"/>
  <c r="I74" i="1"/>
  <c r="G74" i="1"/>
  <c r="H74" i="1"/>
  <c r="C74" i="1"/>
  <c r="B74" i="1"/>
  <c r="G71" i="1"/>
  <c r="G70" i="1"/>
  <c r="Q64" i="1"/>
  <c r="P64" i="1"/>
  <c r="O64" i="1"/>
  <c r="M64" i="1"/>
  <c r="I64" i="1"/>
  <c r="G64" i="1"/>
  <c r="H64" i="1"/>
  <c r="C64" i="1"/>
  <c r="B64" i="1"/>
  <c r="Q63" i="1"/>
  <c r="O63" i="1"/>
  <c r="P63" i="1"/>
  <c r="M63" i="1"/>
  <c r="K63" i="1"/>
  <c r="K64" i="1"/>
  <c r="J63" i="1"/>
  <c r="J64" i="1"/>
  <c r="I63" i="1"/>
  <c r="G57" i="1"/>
  <c r="G63" i="1"/>
  <c r="H63" i="1"/>
  <c r="C63" i="1"/>
  <c r="B63" i="1"/>
  <c r="Q62" i="1"/>
  <c r="O62" i="1"/>
  <c r="P62" i="1"/>
  <c r="M62" i="1"/>
  <c r="K62" i="1"/>
  <c r="J62" i="1"/>
  <c r="I62" i="1"/>
  <c r="G62" i="1"/>
  <c r="H62" i="1"/>
  <c r="C62" i="1"/>
  <c r="B62" i="1"/>
  <c r="G59" i="1"/>
  <c r="G58" i="1"/>
  <c r="Q52" i="1"/>
  <c r="P52" i="1"/>
  <c r="O52" i="1"/>
  <c r="M52" i="1"/>
  <c r="I52" i="1"/>
  <c r="G52" i="1"/>
  <c r="H52" i="1"/>
  <c r="C52" i="1"/>
  <c r="B52" i="1"/>
  <c r="Q51" i="1"/>
  <c r="O51" i="1"/>
  <c r="P51" i="1"/>
  <c r="M51" i="1"/>
  <c r="K51" i="1"/>
  <c r="K52" i="1"/>
  <c r="J51" i="1"/>
  <c r="J52" i="1"/>
  <c r="I51" i="1"/>
  <c r="G45" i="1"/>
  <c r="G51" i="1"/>
  <c r="H51" i="1"/>
  <c r="C51" i="1"/>
  <c r="B51" i="1"/>
  <c r="Q50" i="1"/>
  <c r="O50" i="1"/>
  <c r="P50" i="1"/>
  <c r="M50" i="1"/>
  <c r="K50" i="1"/>
  <c r="J50" i="1"/>
  <c r="I50" i="1"/>
  <c r="G50" i="1"/>
  <c r="H50" i="1"/>
  <c r="C50" i="1"/>
  <c r="B50" i="1"/>
  <c r="G47" i="1"/>
  <c r="G46" i="1"/>
  <c r="M28" i="23"/>
  <c r="Q28" i="23"/>
  <c r="G22" i="23" s="1"/>
  <c r="I28" i="23"/>
  <c r="G28" i="23"/>
  <c r="H28" i="23" s="1"/>
  <c r="C28" i="23"/>
  <c r="B28" i="23"/>
  <c r="M27" i="23"/>
  <c r="Q27" i="23"/>
  <c r="I27" i="23"/>
  <c r="G21" i="23" s="1"/>
  <c r="G27" i="23"/>
  <c r="C27" i="23"/>
  <c r="B27" i="23"/>
  <c r="M26" i="23"/>
  <c r="Q26" i="23"/>
  <c r="K26" i="23"/>
  <c r="J26" i="23"/>
  <c r="I26" i="23"/>
  <c r="G26" i="23"/>
  <c r="H26" i="23" s="1"/>
  <c r="C26" i="23"/>
  <c r="B26" i="23"/>
  <c r="M15" i="23"/>
  <c r="Q15" i="23"/>
  <c r="O8" i="23" s="1"/>
  <c r="I15" i="23"/>
  <c r="G9" i="23" s="1"/>
  <c r="G15" i="23"/>
  <c r="H15" i="23" s="1"/>
  <c r="M14" i="23"/>
  <c r="Q14" i="23"/>
  <c r="I14" i="23"/>
  <c r="G14" i="23"/>
  <c r="H14" i="23" s="1"/>
  <c r="M13" i="23"/>
  <c r="Q13" i="23"/>
  <c r="K13" i="23"/>
  <c r="J13" i="23"/>
  <c r="I13" i="23"/>
  <c r="G13" i="23"/>
  <c r="H13" i="23" s="1"/>
  <c r="C13" i="23"/>
  <c r="B13" i="23"/>
  <c r="M12" i="23"/>
  <c r="Q12" i="23"/>
  <c r="K12" i="23"/>
  <c r="J12" i="23"/>
  <c r="I12" i="23"/>
  <c r="G12" i="23"/>
  <c r="C12" i="23"/>
  <c r="B12" i="23"/>
  <c r="O28" i="23"/>
  <c r="P28" i="23"/>
  <c r="H27" i="23"/>
  <c r="O27" i="23"/>
  <c r="P27" i="23" s="1"/>
  <c r="O26" i="23"/>
  <c r="O15" i="23"/>
  <c r="P15" i="23"/>
  <c r="H15" i="24"/>
  <c r="O15" i="24"/>
  <c r="P15" i="24"/>
  <c r="H14" i="24"/>
  <c r="O14" i="24"/>
  <c r="P14" i="24"/>
  <c r="H13" i="24"/>
  <c r="O13" i="24"/>
  <c r="O14" i="23"/>
  <c r="P14" i="23" s="1"/>
  <c r="H12" i="23"/>
  <c r="O12" i="23"/>
  <c r="P12" i="23" s="1"/>
  <c r="O74" i="1"/>
  <c r="P74" i="1"/>
  <c r="K38" i="24"/>
  <c r="K39" i="24"/>
  <c r="K13" i="22"/>
  <c r="J13" i="22"/>
  <c r="C13" i="22"/>
  <c r="B13" i="22"/>
  <c r="K12" i="22"/>
  <c r="J12" i="22"/>
  <c r="M13" i="22"/>
  <c r="Q13" i="22"/>
  <c r="I13" i="22"/>
  <c r="G13" i="22"/>
  <c r="H13" i="22"/>
  <c r="M12" i="22"/>
  <c r="Q12" i="22"/>
  <c r="I12" i="22"/>
  <c r="G12" i="22"/>
  <c r="H12" i="22" s="1"/>
  <c r="C12" i="22"/>
  <c r="B12" i="22"/>
  <c r="P26" i="23"/>
  <c r="J27" i="23"/>
  <c r="J28" i="23" s="1"/>
  <c r="P13" i="24"/>
  <c r="J14" i="24"/>
  <c r="K14" i="24" s="1"/>
  <c r="K15" i="24" s="1"/>
  <c r="J75" i="1"/>
  <c r="J76" i="1"/>
  <c r="G9" i="22"/>
  <c r="G8" i="22"/>
  <c r="O13" i="22"/>
  <c r="P13" i="22" s="1"/>
  <c r="O12" i="22"/>
  <c r="P12" i="22" s="1"/>
  <c r="G23" i="23"/>
  <c r="G10" i="24"/>
  <c r="G9" i="24"/>
  <c r="J15" i="24"/>
  <c r="K75" i="1"/>
  <c r="K76" i="1"/>
  <c r="J13" i="1"/>
  <c r="K13" i="1"/>
  <c r="J38" i="1"/>
  <c r="K38" i="1"/>
  <c r="K39" i="1"/>
  <c r="K37" i="1"/>
  <c r="J37" i="1"/>
  <c r="J26" i="1"/>
  <c r="J27" i="1"/>
  <c r="K25" i="1"/>
  <c r="J25" i="1"/>
  <c r="M17" i="10"/>
  <c r="Q17" i="10"/>
  <c r="M16" i="10"/>
  <c r="Q16" i="10"/>
  <c r="M15" i="10"/>
  <c r="Q15" i="10"/>
  <c r="M14" i="10"/>
  <c r="Q14" i="10"/>
  <c r="M13" i="10"/>
  <c r="Q13" i="10"/>
  <c r="I17" i="10"/>
  <c r="G8" i="10"/>
  <c r="G17" i="10"/>
  <c r="H17" i="10"/>
  <c r="I16" i="10"/>
  <c r="G16" i="10"/>
  <c r="H16" i="10"/>
  <c r="I15" i="10"/>
  <c r="G15" i="10"/>
  <c r="O15" i="10"/>
  <c r="P15" i="10"/>
  <c r="I14" i="10"/>
  <c r="G14" i="10"/>
  <c r="H14" i="10"/>
  <c r="I13" i="10"/>
  <c r="G13" i="10"/>
  <c r="H13" i="10"/>
  <c r="O38" i="1"/>
  <c r="P38" i="1"/>
  <c r="G37" i="1"/>
  <c r="H37" i="1"/>
  <c r="G38" i="1"/>
  <c r="H38" i="1"/>
  <c r="G39" i="1"/>
  <c r="H39" i="1"/>
  <c r="G25" i="1"/>
  <c r="H25" i="1"/>
  <c r="O25" i="1"/>
  <c r="P25" i="1"/>
  <c r="G13" i="1"/>
  <c r="H13" i="1"/>
  <c r="Q39" i="1"/>
  <c r="O39" i="1"/>
  <c r="P39" i="1"/>
  <c r="M39" i="1"/>
  <c r="I39" i="1"/>
  <c r="C39" i="1"/>
  <c r="B39" i="1"/>
  <c r="Q38" i="1"/>
  <c r="M38" i="1"/>
  <c r="I38" i="1"/>
  <c r="G32" i="1"/>
  <c r="C38" i="1"/>
  <c r="B38" i="1"/>
  <c r="M37" i="1"/>
  <c r="Q37" i="1"/>
  <c r="I37" i="1"/>
  <c r="C37" i="1"/>
  <c r="B37" i="1"/>
  <c r="Q27" i="1"/>
  <c r="O27" i="1"/>
  <c r="P27" i="1"/>
  <c r="M27" i="1"/>
  <c r="I27" i="1"/>
  <c r="G27" i="1"/>
  <c r="H27" i="1"/>
  <c r="C27" i="1"/>
  <c r="B27" i="1"/>
  <c r="Q26" i="1"/>
  <c r="O26" i="1"/>
  <c r="P26" i="1"/>
  <c r="M26" i="1"/>
  <c r="I26" i="1"/>
  <c r="G20" i="1"/>
  <c r="G26" i="1"/>
  <c r="H26" i="1"/>
  <c r="C26" i="1"/>
  <c r="B26" i="1"/>
  <c r="Q25" i="1"/>
  <c r="M25" i="1"/>
  <c r="I25" i="1"/>
  <c r="C25" i="1"/>
  <c r="B25" i="1"/>
  <c r="G15" i="1"/>
  <c r="H15" i="1"/>
  <c r="G14" i="1"/>
  <c r="H14" i="1"/>
  <c r="O14" i="1"/>
  <c r="P14" i="1"/>
  <c r="O15" i="1"/>
  <c r="P15" i="1"/>
  <c r="M15" i="1"/>
  <c r="I13" i="1"/>
  <c r="Q15" i="1"/>
  <c r="I15" i="1"/>
  <c r="C15" i="1"/>
  <c r="B15" i="1"/>
  <c r="M14" i="1"/>
  <c r="Q14" i="1"/>
  <c r="I14" i="1"/>
  <c r="G8" i="1"/>
  <c r="C14" i="1"/>
  <c r="B14" i="1"/>
  <c r="M13" i="1"/>
  <c r="Q13" i="1"/>
  <c r="C13" i="1"/>
  <c r="B13" i="1"/>
  <c r="C17" i="10"/>
  <c r="B17" i="10"/>
  <c r="C15" i="10"/>
  <c r="B15" i="10"/>
  <c r="K14" i="10"/>
  <c r="J14" i="10"/>
  <c r="C14" i="10"/>
  <c r="B14" i="10"/>
  <c r="K13" i="10"/>
  <c r="J13" i="10"/>
  <c r="C13" i="10"/>
  <c r="B13" i="10"/>
  <c r="O37" i="1"/>
  <c r="P37" i="1"/>
  <c r="J39" i="1"/>
  <c r="O13" i="1"/>
  <c r="P13" i="1"/>
  <c r="J14" i="1"/>
  <c r="G10" i="1"/>
  <c r="H15" i="10"/>
  <c r="K26" i="1"/>
  <c r="K27" i="1"/>
  <c r="G34" i="1"/>
  <c r="G33" i="1"/>
  <c r="G21" i="1"/>
  <c r="G22" i="1"/>
  <c r="O17" i="10"/>
  <c r="O16" i="10"/>
  <c r="P16" i="10"/>
  <c r="O14" i="10"/>
  <c r="O13" i="10"/>
  <c r="G9" i="1"/>
  <c r="J15" i="1"/>
  <c r="K14" i="1"/>
  <c r="K15" i="1"/>
  <c r="P17" i="10"/>
  <c r="P14" i="10"/>
  <c r="J16" i="10"/>
  <c r="P13" i="10"/>
  <c r="J15" i="10"/>
  <c r="O9" i="10"/>
  <c r="O8" i="10"/>
  <c r="G10" i="10"/>
  <c r="G9" i="10"/>
  <c r="J17" i="10"/>
  <c r="K17" i="10"/>
  <c r="K16" i="10"/>
  <c r="K15" i="10"/>
  <c r="B16" i="10"/>
  <c r="C16" i="10"/>
  <c r="B14" i="23"/>
  <c r="B15" i="23" s="1"/>
  <c r="C15" i="23" s="1"/>
  <c r="O13" i="23"/>
  <c r="C14" i="23"/>
  <c r="G8" i="23"/>
  <c r="J14" i="23"/>
  <c r="K14" i="23" s="1"/>
  <c r="P13" i="23"/>
  <c r="J15" i="23"/>
  <c r="K15" i="23" s="1"/>
  <c r="K27" i="23" l="1"/>
  <c r="K28" i="23" s="1"/>
  <c r="K40" i="23"/>
  <c r="K41" i="23" s="1"/>
  <c r="O9" i="23"/>
</calcChain>
</file>

<file path=xl/sharedStrings.xml><?xml version="1.0" encoding="utf-8"?>
<sst xmlns="http://schemas.openxmlformats.org/spreadsheetml/2006/main" count="430" uniqueCount="90">
  <si>
    <t>Reprises</t>
  </si>
  <si>
    <t>Points Match</t>
  </si>
  <si>
    <t>NOM</t>
  </si>
  <si>
    <t>Prénom</t>
  </si>
  <si>
    <t>Club</t>
  </si>
  <si>
    <t>Poule 1</t>
  </si>
  <si>
    <t>Poule 2</t>
  </si>
  <si>
    <t>Poule 3</t>
  </si>
  <si>
    <t>Joueur A</t>
  </si>
  <si>
    <t>Joueur B</t>
  </si>
  <si>
    <t xml:space="preserve">Points </t>
  </si>
  <si>
    <t xml:space="preserve">Série </t>
  </si>
  <si>
    <t xml:space="preserve">Moy </t>
  </si>
  <si>
    <t>Match GNP</t>
  </si>
  <si>
    <t>Moyenne Générale</t>
  </si>
  <si>
    <t>Date :</t>
  </si>
  <si>
    <t>Tour :</t>
  </si>
  <si>
    <t>Mode de jeu</t>
  </si>
  <si>
    <t>Catégories</t>
  </si>
  <si>
    <t>N1</t>
  </si>
  <si>
    <t>N2</t>
  </si>
  <si>
    <t>N3</t>
  </si>
  <si>
    <t>R1</t>
  </si>
  <si>
    <t>R2</t>
  </si>
  <si>
    <t>R3</t>
  </si>
  <si>
    <t>R4</t>
  </si>
  <si>
    <t>Clubs</t>
  </si>
  <si>
    <t>ABBEVILLE</t>
  </si>
  <si>
    <t>ALBERT</t>
  </si>
  <si>
    <t>AMIENS</t>
  </si>
  <si>
    <t>FRIVILLE</t>
  </si>
  <si>
    <t>MOREUIL</t>
  </si>
  <si>
    <t>PONT de METZ</t>
  </si>
  <si>
    <t>ROYE</t>
  </si>
  <si>
    <t>VIGNACOURT</t>
  </si>
  <si>
    <t>Tour</t>
  </si>
  <si>
    <t>T1</t>
  </si>
  <si>
    <t>T2</t>
  </si>
  <si>
    <t>T3</t>
  </si>
  <si>
    <t>T4</t>
  </si>
  <si>
    <t>T5</t>
  </si>
  <si>
    <t>Reprises :</t>
  </si>
  <si>
    <t>Club :</t>
  </si>
  <si>
    <t>Distances :</t>
  </si>
  <si>
    <t>JEUX DE SÉRIE</t>
  </si>
  <si>
    <t>LIBRE N1</t>
  </si>
  <si>
    <t>LIBRE N3</t>
  </si>
  <si>
    <t>LIBRE R1</t>
  </si>
  <si>
    <t>LIBRE R2</t>
  </si>
  <si>
    <t>LIBRE R3</t>
  </si>
  <si>
    <t>LIBRE R4</t>
  </si>
  <si>
    <t>CADRE N1</t>
  </si>
  <si>
    <t>CADRE N2</t>
  </si>
  <si>
    <t>CADRE N3</t>
  </si>
  <si>
    <t>BANDE N1</t>
  </si>
  <si>
    <t>BANDE N3</t>
  </si>
  <si>
    <t>BANDE R1</t>
  </si>
  <si>
    <t>BANDE R2</t>
  </si>
  <si>
    <t>Mode de jeu                    Catégorie :</t>
  </si>
  <si>
    <t>Poule 4</t>
  </si>
  <si>
    <t>Poule 5</t>
  </si>
  <si>
    <t>Poule 6</t>
  </si>
  <si>
    <t>LIBRE Dames</t>
  </si>
  <si>
    <t>Distance</t>
  </si>
  <si>
    <t>Limitation rep.</t>
  </si>
  <si>
    <t>LIBRE U21 (juniors)</t>
  </si>
  <si>
    <t>LIBRE U17 (cadets)</t>
  </si>
  <si>
    <t>LIBRE U15 (minimes)</t>
  </si>
  <si>
    <t>LIBRE 4 billes (U15)</t>
  </si>
  <si>
    <t>Nb joueurs</t>
  </si>
  <si>
    <t>3x3</t>
  </si>
  <si>
    <t>6x3</t>
  </si>
  <si>
    <t>3+2</t>
  </si>
  <si>
    <t>2+2</t>
  </si>
  <si>
    <t>X</t>
  </si>
  <si>
    <t>XX</t>
  </si>
  <si>
    <t>Nb billards</t>
  </si>
  <si>
    <t>XXX</t>
  </si>
  <si>
    <t>XXXX</t>
  </si>
  <si>
    <t>Nb onglets</t>
  </si>
  <si>
    <t>XXXXX</t>
  </si>
  <si>
    <t>XXXXXX</t>
  </si>
  <si>
    <t>A remplir si 7 ou 10 joueurs dans la salle :</t>
  </si>
  <si>
    <t>A remplir si 10 joueurs dans la salle :</t>
  </si>
  <si>
    <t>A remplir si 8 ou 13 joueurs dans la salle :</t>
  </si>
  <si>
    <t>Poule 3 ou 5</t>
  </si>
  <si>
    <t>CADRE Régional</t>
  </si>
  <si>
    <t>LIBRE N2</t>
  </si>
  <si>
    <t>BANDE N2</t>
  </si>
  <si>
    <t>BANDE N1 -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</si>
</sst>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4"/>
      <color indexed="10"/>
      <name val="Arial"/>
      <family val="2"/>
    </font>
    <font>
      <sz val="16"/>
      <color indexed="1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b/>
      <sz val="2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left" vertical="center" indent="1" shrinkToFit="1"/>
    </xf>
    <xf numFmtId="0" fontId="2" fillId="3" borderId="7" xfId="0" applyFont="1" applyFill="1" applyBorder="1" applyAlignment="1">
      <alignment horizontal="left" vertical="center" indent="1" shrinkToFit="1"/>
    </xf>
    <xf numFmtId="0" fontId="2" fillId="3" borderId="8" xfId="0" applyFont="1" applyFill="1" applyBorder="1" applyAlignment="1">
      <alignment horizontal="left" vertical="center" indent="1" shrinkToFit="1"/>
    </xf>
    <xf numFmtId="0" fontId="2" fillId="3" borderId="9" xfId="0" applyFont="1" applyFill="1" applyBorder="1" applyAlignment="1">
      <alignment horizontal="left" vertical="center" indent="1" shrinkToFit="1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indent="1" shrinkToFit="1"/>
    </xf>
    <xf numFmtId="0" fontId="2" fillId="4" borderId="9" xfId="0" applyFont="1" applyFill="1" applyBorder="1" applyAlignment="1">
      <alignment horizontal="left" vertical="center" indent="1" shrinkToFit="1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2" fillId="4" borderId="10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2" fillId="5" borderId="6" xfId="0" applyFont="1" applyFill="1" applyBorder="1" applyAlignment="1" applyProtection="1">
      <alignment horizontal="left" vertical="center" indent="1"/>
      <protection locked="0"/>
    </xf>
    <xf numFmtId="0" fontId="2" fillId="5" borderId="7" xfId="0" applyFont="1" applyFill="1" applyBorder="1" applyAlignment="1" applyProtection="1">
      <alignment horizontal="left" vertical="center" indent="1"/>
      <protection locked="0"/>
    </xf>
    <xf numFmtId="0" fontId="2" fillId="5" borderId="8" xfId="0" applyFont="1" applyFill="1" applyBorder="1" applyAlignment="1" applyProtection="1">
      <alignment horizontal="left" vertical="center" indent="1"/>
      <protection locked="0"/>
    </xf>
    <xf numFmtId="0" fontId="2" fillId="5" borderId="9" xfId="0" applyFont="1" applyFill="1" applyBorder="1" applyAlignment="1" applyProtection="1">
      <alignment horizontal="left" vertical="center" inden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left" vertical="center" indent="1" shrinkToFit="1"/>
    </xf>
    <xf numFmtId="0" fontId="2" fillId="4" borderId="8" xfId="0" applyFont="1" applyFill="1" applyBorder="1" applyAlignment="1">
      <alignment horizontal="left" vertical="center" indent="1" shrinkToFit="1"/>
    </xf>
    <xf numFmtId="0" fontId="8" fillId="0" borderId="0" xfId="0" applyFont="1"/>
    <xf numFmtId="0" fontId="2" fillId="0" borderId="0" xfId="0" applyFont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vertical="top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  <protection locked="0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0" fillId="6" borderId="21" xfId="0" applyFont="1" applyFill="1" applyBorder="1" applyAlignment="1" applyProtection="1">
      <alignment horizontal="center" vertical="center"/>
      <protection locked="0"/>
    </xf>
    <xf numFmtId="0" fontId="10" fillId="6" borderId="22" xfId="0" applyFont="1" applyFill="1" applyBorder="1" applyAlignment="1" applyProtection="1">
      <alignment horizontal="center" vertical="center"/>
      <protection locked="0"/>
    </xf>
    <xf numFmtId="0" fontId="10" fillId="6" borderId="23" xfId="0" applyFont="1" applyFill="1" applyBorder="1" applyAlignment="1" applyProtection="1">
      <alignment horizontal="center" vertical="center"/>
      <protection locked="0"/>
    </xf>
    <xf numFmtId="0" fontId="10" fillId="6" borderId="17" xfId="0" applyFont="1" applyFill="1" applyBorder="1" applyAlignment="1" applyProtection="1">
      <alignment horizontal="center" vertical="center"/>
      <protection locked="0"/>
    </xf>
    <xf numFmtId="0" fontId="10" fillId="6" borderId="18" xfId="0" applyFont="1" applyFill="1" applyBorder="1" applyAlignment="1" applyProtection="1">
      <alignment horizontal="center" vertical="center"/>
      <protection locked="0"/>
    </xf>
    <xf numFmtId="0" fontId="10" fillId="6" borderId="19" xfId="0" applyFont="1" applyFill="1" applyBorder="1" applyAlignment="1" applyProtection="1">
      <alignment horizontal="center" vertical="center"/>
      <protection locked="0"/>
    </xf>
    <xf numFmtId="14" fontId="11" fillId="5" borderId="7" xfId="0" applyNumberFormat="1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4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3080" name="Picture 4">
          <a:extLst>
            <a:ext uri="{FF2B5EF4-FFF2-40B4-BE49-F238E27FC236}">
              <a16:creationId xmlns:a16="http://schemas.microsoft.com/office/drawing/2014/main" id="{F3AE4EAC-00DE-9783-35B7-CCD368414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3081" name="Picture 5" descr="Logo FFB HDF">
          <a:extLst>
            <a:ext uri="{FF2B5EF4-FFF2-40B4-BE49-F238E27FC236}">
              <a16:creationId xmlns:a16="http://schemas.microsoft.com/office/drawing/2014/main" id="{3349105A-5E06-C769-A809-4F9F6ED1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1193" name="Picture 4">
          <a:extLst>
            <a:ext uri="{FF2B5EF4-FFF2-40B4-BE49-F238E27FC236}">
              <a16:creationId xmlns:a16="http://schemas.microsoft.com/office/drawing/2014/main" id="{A1BC091D-4C37-1442-2D73-8222E2AC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1194" name="Picture 5" descr="Logo FFB HDF">
          <a:extLst>
            <a:ext uri="{FF2B5EF4-FFF2-40B4-BE49-F238E27FC236}">
              <a16:creationId xmlns:a16="http://schemas.microsoft.com/office/drawing/2014/main" id="{18C8571B-33A3-24B3-7A7B-66CE31FB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1195" name="Picture 4">
          <a:extLst>
            <a:ext uri="{FF2B5EF4-FFF2-40B4-BE49-F238E27FC236}">
              <a16:creationId xmlns:a16="http://schemas.microsoft.com/office/drawing/2014/main" id="{98C094A1-E36B-7ADA-2B02-F9E33D0CE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1196" name="Picture 5" descr="Logo FFB HDF">
          <a:extLst>
            <a:ext uri="{FF2B5EF4-FFF2-40B4-BE49-F238E27FC236}">
              <a16:creationId xmlns:a16="http://schemas.microsoft.com/office/drawing/2014/main" id="{9C34B308-FC6A-A187-7B38-CF54B79B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F4BA8CD-A88F-4F42-A4E2-FBCCFA36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3" name="Picture 5" descr="Logo FFB HDF">
          <a:extLst>
            <a:ext uri="{FF2B5EF4-FFF2-40B4-BE49-F238E27FC236}">
              <a16:creationId xmlns:a16="http://schemas.microsoft.com/office/drawing/2014/main" id="{1C7027CD-84F6-4EFD-AABF-D5C96B6DA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449580</xdr:colOff>
      <xdr:row>1</xdr:row>
      <xdr:rowOff>7620</xdr:rowOff>
    </xdr:from>
    <xdr:to>
      <xdr:col>16</xdr:col>
      <xdr:colOff>533400</xdr:colOff>
      <xdr:row>2</xdr:row>
      <xdr:rowOff>381000</xdr:rowOff>
    </xdr:to>
    <xdr:pic>
      <xdr:nvPicPr>
        <xdr:cNvPr id="8294" name="Picture 5" descr="Logo FFB HDF">
          <a:extLst>
            <a:ext uri="{FF2B5EF4-FFF2-40B4-BE49-F238E27FC236}">
              <a16:creationId xmlns:a16="http://schemas.microsoft.com/office/drawing/2014/main" id="{6C4C29CF-F501-1330-79DC-6B516738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213360</xdr:colOff>
      <xdr:row>1</xdr:row>
      <xdr:rowOff>7620</xdr:rowOff>
    </xdr:from>
    <xdr:to>
      <xdr:col>14</xdr:col>
      <xdr:colOff>266700</xdr:colOff>
      <xdr:row>2</xdr:row>
      <xdr:rowOff>396240</xdr:rowOff>
    </xdr:to>
    <xdr:pic>
      <xdr:nvPicPr>
        <xdr:cNvPr id="8295" name="Picture 4">
          <a:extLst>
            <a:ext uri="{FF2B5EF4-FFF2-40B4-BE49-F238E27FC236}">
              <a16:creationId xmlns:a16="http://schemas.microsoft.com/office/drawing/2014/main" id="{824B285F-8DEA-D821-EA9D-C94E11D90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5680" y="17526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0EBDA1A-CD6E-4E1C-9D54-7CF5DAF0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3" name="Picture 5" descr="Logo FFB HDF">
          <a:extLst>
            <a:ext uri="{FF2B5EF4-FFF2-40B4-BE49-F238E27FC236}">
              <a16:creationId xmlns:a16="http://schemas.microsoft.com/office/drawing/2014/main" id="{71062C49-864B-49D0-AA85-DE6EE8C86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E21AE1C-7956-4B3B-805F-F45F72931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5" name="Picture 5" descr="Logo FFB HDF">
          <a:extLst>
            <a:ext uri="{FF2B5EF4-FFF2-40B4-BE49-F238E27FC236}">
              <a16:creationId xmlns:a16="http://schemas.microsoft.com/office/drawing/2014/main" id="{47F613F3-FC7C-4CCC-BBE6-D49751C86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1395B955-EB80-463B-99F1-23131BAA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7" name="Picture 5" descr="Logo FFB HDF">
          <a:extLst>
            <a:ext uri="{FF2B5EF4-FFF2-40B4-BE49-F238E27FC236}">
              <a16:creationId xmlns:a16="http://schemas.microsoft.com/office/drawing/2014/main" id="{F012F449-51AA-4CAE-AB68-1A73B1CD8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449580</xdr:colOff>
      <xdr:row>1</xdr:row>
      <xdr:rowOff>7620</xdr:rowOff>
    </xdr:from>
    <xdr:to>
      <xdr:col>16</xdr:col>
      <xdr:colOff>533400</xdr:colOff>
      <xdr:row>2</xdr:row>
      <xdr:rowOff>381000</xdr:rowOff>
    </xdr:to>
    <xdr:pic>
      <xdr:nvPicPr>
        <xdr:cNvPr id="26" name="Picture 5" descr="Logo FFB HDF">
          <a:extLst>
            <a:ext uri="{FF2B5EF4-FFF2-40B4-BE49-F238E27FC236}">
              <a16:creationId xmlns:a16="http://schemas.microsoft.com/office/drawing/2014/main" id="{A49FBAC5-2643-4356-BC5A-9A3577C6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213360</xdr:colOff>
      <xdr:row>1</xdr:row>
      <xdr:rowOff>7620</xdr:rowOff>
    </xdr:from>
    <xdr:to>
      <xdr:col>14</xdr:col>
      <xdr:colOff>266700</xdr:colOff>
      <xdr:row>2</xdr:row>
      <xdr:rowOff>396240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id="{CB3882B8-8BD2-4408-8042-85564798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5680" y="17526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28" name="Picture 4">
          <a:extLst>
            <a:ext uri="{FF2B5EF4-FFF2-40B4-BE49-F238E27FC236}">
              <a16:creationId xmlns:a16="http://schemas.microsoft.com/office/drawing/2014/main" id="{44D0FC43-FC87-4420-88B3-45C47E89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29" name="Picture 5" descr="Logo FFB HDF">
          <a:extLst>
            <a:ext uri="{FF2B5EF4-FFF2-40B4-BE49-F238E27FC236}">
              <a16:creationId xmlns:a16="http://schemas.microsoft.com/office/drawing/2014/main" id="{9254849B-C965-4A83-BA5E-F03E85E4E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A794737-AC48-45F2-9390-9CD88D03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31" name="Picture 5" descr="Logo FFB HDF">
          <a:extLst>
            <a:ext uri="{FF2B5EF4-FFF2-40B4-BE49-F238E27FC236}">
              <a16:creationId xmlns:a16="http://schemas.microsoft.com/office/drawing/2014/main" id="{0C087E9D-3FA8-4DC5-8E0C-3F358986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32" name="Picture 4">
          <a:extLst>
            <a:ext uri="{FF2B5EF4-FFF2-40B4-BE49-F238E27FC236}">
              <a16:creationId xmlns:a16="http://schemas.microsoft.com/office/drawing/2014/main" id="{6B9129EB-D0CD-46C8-B5D3-084B8BFDF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33" name="Picture 5" descr="Logo FFB HDF">
          <a:extLst>
            <a:ext uri="{FF2B5EF4-FFF2-40B4-BE49-F238E27FC236}">
              <a16:creationId xmlns:a16="http://schemas.microsoft.com/office/drawing/2014/main" id="{D5CC3CF6-9B99-4490-A97F-E7B6539C2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449580</xdr:colOff>
      <xdr:row>1</xdr:row>
      <xdr:rowOff>7620</xdr:rowOff>
    </xdr:from>
    <xdr:to>
      <xdr:col>16</xdr:col>
      <xdr:colOff>533400</xdr:colOff>
      <xdr:row>2</xdr:row>
      <xdr:rowOff>381000</xdr:rowOff>
    </xdr:to>
    <xdr:pic>
      <xdr:nvPicPr>
        <xdr:cNvPr id="28" name="Picture 5" descr="Logo FFB HDF">
          <a:extLst>
            <a:ext uri="{FF2B5EF4-FFF2-40B4-BE49-F238E27FC236}">
              <a16:creationId xmlns:a16="http://schemas.microsoft.com/office/drawing/2014/main" id="{281B0363-2E08-4BBE-8690-E54CAC236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213360</xdr:colOff>
      <xdr:row>1</xdr:row>
      <xdr:rowOff>7620</xdr:rowOff>
    </xdr:from>
    <xdr:to>
      <xdr:col>14</xdr:col>
      <xdr:colOff>266700</xdr:colOff>
      <xdr:row>2</xdr:row>
      <xdr:rowOff>396240</xdr:rowOff>
    </xdr:to>
    <xdr:pic>
      <xdr:nvPicPr>
        <xdr:cNvPr id="29" name="Picture 4">
          <a:extLst>
            <a:ext uri="{FF2B5EF4-FFF2-40B4-BE49-F238E27FC236}">
              <a16:creationId xmlns:a16="http://schemas.microsoft.com/office/drawing/2014/main" id="{DB8D53D3-82A9-4C8D-9ACD-76BB47D7A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5680" y="17526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8587B751-44ED-41F2-805E-B08DE0529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31" name="Picture 5" descr="Logo FFB HDF">
          <a:extLst>
            <a:ext uri="{FF2B5EF4-FFF2-40B4-BE49-F238E27FC236}">
              <a16:creationId xmlns:a16="http://schemas.microsoft.com/office/drawing/2014/main" id="{CA40D2CD-661A-47DD-A9E1-F1F1A4CE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32" name="Picture 4">
          <a:extLst>
            <a:ext uri="{FF2B5EF4-FFF2-40B4-BE49-F238E27FC236}">
              <a16:creationId xmlns:a16="http://schemas.microsoft.com/office/drawing/2014/main" id="{5F404325-DA29-4F16-8661-24E83A24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33" name="Picture 5" descr="Logo FFB HDF">
          <a:extLst>
            <a:ext uri="{FF2B5EF4-FFF2-40B4-BE49-F238E27FC236}">
              <a16:creationId xmlns:a16="http://schemas.microsoft.com/office/drawing/2014/main" id="{70DBC91C-BA23-4F49-A50F-C7ABCEC9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281940</xdr:colOff>
      <xdr:row>2</xdr:row>
      <xdr:rowOff>388620</xdr:rowOff>
    </xdr:to>
    <xdr:pic>
      <xdr:nvPicPr>
        <xdr:cNvPr id="34" name="Picture 4">
          <a:extLst>
            <a:ext uri="{FF2B5EF4-FFF2-40B4-BE49-F238E27FC236}">
              <a16:creationId xmlns:a16="http://schemas.microsoft.com/office/drawing/2014/main" id="{206E8394-5F9F-493C-AFB6-BBAB48156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167640"/>
          <a:ext cx="13639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35" name="Picture 5" descr="Logo FFB HDF">
          <a:extLst>
            <a:ext uri="{FF2B5EF4-FFF2-40B4-BE49-F238E27FC236}">
              <a16:creationId xmlns:a16="http://schemas.microsoft.com/office/drawing/2014/main" id="{1BE15FEF-2580-48BB-BDE6-1A7378A5C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3A8E-BED7-4843-A316-3D4AE330A4A3}">
  <sheetPr>
    <pageSetUpPr fitToPage="1"/>
  </sheetPr>
  <dimension ref="B2:Q40"/>
  <sheetViews>
    <sheetView showGridLines="0" showRowColHeaders="0" tabSelected="1" view="pageBreakPreview" zoomScale="89" zoomScaleNormal="60" zoomScaleSheetLayoutView="89" workbookViewId="0">
      <selection activeCell="F14" sqref="F14"/>
    </sheetView>
  </sheetViews>
  <sheetFormatPr baseColWidth="10" defaultColWidth="11.42578125" defaultRowHeight="12.75" x14ac:dyDescent="0.2"/>
  <cols>
    <col min="1" max="1" width="2.7109375" style="4" customWidth="1"/>
    <col min="2" max="2" width="25.7109375" style="4" customWidth="1"/>
    <col min="3" max="3" width="20.7109375" style="4" customWidth="1"/>
    <col min="4" max="6" width="9.5703125" style="4" customWidth="1"/>
    <col min="7" max="9" width="8.7109375" style="4" customWidth="1"/>
    <col min="10" max="10" width="25.7109375" style="4" customWidth="1"/>
    <col min="11" max="11" width="20.7109375" style="4" customWidth="1"/>
    <col min="12" max="14" width="9.5703125" style="4" customWidth="1"/>
    <col min="15" max="16" width="8.7109375" style="4" customWidth="1"/>
    <col min="17" max="16384" width="11.42578125" style="4"/>
  </cols>
  <sheetData>
    <row r="2" spans="2:17" ht="36" customHeight="1" x14ac:dyDescent="0.2">
      <c r="B2" s="57" t="s">
        <v>42</v>
      </c>
      <c r="C2" s="87"/>
      <c r="D2" s="88"/>
      <c r="F2" s="57" t="s">
        <v>15</v>
      </c>
      <c r="G2" s="87"/>
      <c r="H2" s="88"/>
      <c r="I2" s="89" t="s">
        <v>44</v>
      </c>
      <c r="J2" s="90"/>
      <c r="K2" s="57" t="s">
        <v>43</v>
      </c>
      <c r="L2" s="64" t="str">
        <f>IF($C$3="","",VLOOKUP($C$3,Menus!$B$2:$D$25,2,))</f>
        <v/>
      </c>
    </row>
    <row r="3" spans="2:17" ht="36" customHeight="1" x14ac:dyDescent="0.2">
      <c r="B3" s="59" t="s">
        <v>58</v>
      </c>
      <c r="C3" s="91"/>
      <c r="D3" s="92"/>
      <c r="F3" s="57" t="s">
        <v>16</v>
      </c>
      <c r="G3" s="87"/>
      <c r="H3" s="87"/>
      <c r="I3" s="89"/>
      <c r="J3" s="90"/>
      <c r="K3" s="57" t="s">
        <v>41</v>
      </c>
      <c r="L3" s="64" t="str">
        <f>IF($C$3="","",VLOOKUP($C$3,Menus!$B$2:$D$25,3,))</f>
        <v/>
      </c>
    </row>
    <row r="4" spans="2:17" ht="12" customHeight="1" thickBot="1" x14ac:dyDescent="0.25">
      <c r="B4" s="5"/>
      <c r="C4" s="6"/>
      <c r="D4" s="1"/>
      <c r="E4" s="3"/>
      <c r="F4" s="7"/>
      <c r="G4" s="2"/>
      <c r="H4" s="2"/>
      <c r="I4" s="8"/>
      <c r="J4" s="8"/>
      <c r="K4" s="8"/>
      <c r="L4" s="8"/>
      <c r="M4" s="8"/>
    </row>
    <row r="5" spans="2:17" ht="24.95" customHeight="1" thickBot="1" x14ac:dyDescent="0.25">
      <c r="B5" s="84" t="s">
        <v>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</row>
    <row r="6" spans="2:17" ht="9.9499999999999993" customHeight="1" thickBo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2:17" s="14" customFormat="1" ht="24.95" customHeight="1" x14ac:dyDescent="0.2">
      <c r="B7" s="12" t="s">
        <v>2</v>
      </c>
      <c r="C7" s="58" t="s">
        <v>3</v>
      </c>
      <c r="D7" s="78" t="s">
        <v>4</v>
      </c>
      <c r="E7" s="78"/>
      <c r="F7" s="78"/>
      <c r="G7" s="79" t="s">
        <v>14</v>
      </c>
      <c r="H7" s="79"/>
      <c r="I7" s="80"/>
      <c r="J7" s="13"/>
      <c r="K7" s="13"/>
      <c r="L7" s="13"/>
      <c r="M7" s="13"/>
      <c r="N7" s="13"/>
      <c r="Q7" s="37"/>
    </row>
    <row r="8" spans="2:17" s="16" customFormat="1" ht="24.95" customHeight="1" x14ac:dyDescent="0.2">
      <c r="B8" s="39"/>
      <c r="C8" s="40"/>
      <c r="D8" s="71"/>
      <c r="E8" s="71"/>
      <c r="F8" s="71"/>
      <c r="G8" s="72" t="str">
        <f>IF(ISNUMBER(I14),(D14+D15)/(E14+E15),"")</f>
        <v/>
      </c>
      <c r="H8" s="72"/>
      <c r="I8" s="73"/>
      <c r="J8" s="15"/>
      <c r="K8" s="15"/>
      <c r="L8" s="15"/>
      <c r="M8" s="15"/>
      <c r="N8" s="15"/>
      <c r="Q8" s="38"/>
    </row>
    <row r="9" spans="2:17" s="16" customFormat="1" ht="24.95" customHeight="1" x14ac:dyDescent="0.2">
      <c r="B9" s="39"/>
      <c r="C9" s="40"/>
      <c r="D9" s="71"/>
      <c r="E9" s="71"/>
      <c r="F9" s="71"/>
      <c r="G9" s="72" t="str">
        <f>IF(Q15="","",IF(J14=B9,(D13+L14)/(E13+M14),(D13+L15)/(E13+M15)))</f>
        <v/>
      </c>
      <c r="H9" s="72"/>
      <c r="I9" s="73"/>
      <c r="J9" s="15"/>
      <c r="K9" s="15"/>
      <c r="L9" s="15"/>
      <c r="M9" s="15"/>
      <c r="N9" s="15"/>
      <c r="Q9" s="38"/>
    </row>
    <row r="10" spans="2:17" s="16" customFormat="1" ht="24.95" customHeight="1" thickBot="1" x14ac:dyDescent="0.25">
      <c r="B10" s="41"/>
      <c r="C10" s="42"/>
      <c r="D10" s="74"/>
      <c r="E10" s="74"/>
      <c r="F10" s="74"/>
      <c r="G10" s="75" t="str">
        <f>IF(Q15="","",IF(J14=B10,(L13+L14)/(M13+M14),(L13+L15)/(M13+M15)))</f>
        <v/>
      </c>
      <c r="H10" s="75"/>
      <c r="I10" s="76"/>
      <c r="J10" s="15"/>
      <c r="K10" s="15"/>
      <c r="L10" s="15"/>
      <c r="M10" s="15"/>
      <c r="N10" s="15"/>
      <c r="Q10" s="38"/>
    </row>
    <row r="11" spans="2:17" ht="9.9499999999999993" customHeight="1" thickBot="1" x14ac:dyDescent="0.25">
      <c r="B11" s="17"/>
      <c r="D11" s="77"/>
      <c r="E11" s="77"/>
      <c r="F11" s="77"/>
      <c r="J11" s="77"/>
      <c r="K11" s="77"/>
      <c r="L11" s="77"/>
      <c r="M11" s="13"/>
      <c r="Q11" s="18"/>
    </row>
    <row r="12" spans="2:17" ht="30" customHeight="1" x14ac:dyDescent="0.2">
      <c r="B12" s="67" t="s">
        <v>8</v>
      </c>
      <c r="C12" s="68"/>
      <c r="D12" s="34" t="s">
        <v>10</v>
      </c>
      <c r="E12" s="34" t="s">
        <v>0</v>
      </c>
      <c r="F12" s="34" t="s">
        <v>11</v>
      </c>
      <c r="G12" s="19" t="s">
        <v>13</v>
      </c>
      <c r="H12" s="19" t="s">
        <v>1</v>
      </c>
      <c r="I12" s="53" t="s">
        <v>12</v>
      </c>
      <c r="J12" s="69" t="s">
        <v>9</v>
      </c>
      <c r="K12" s="70"/>
      <c r="L12" s="45" t="s">
        <v>10</v>
      </c>
      <c r="M12" s="45" t="s">
        <v>0</v>
      </c>
      <c r="N12" s="45" t="s">
        <v>11</v>
      </c>
      <c r="O12" s="20" t="s">
        <v>13</v>
      </c>
      <c r="P12" s="20" t="s">
        <v>1</v>
      </c>
      <c r="Q12" s="21" t="s">
        <v>12</v>
      </c>
    </row>
    <row r="13" spans="2:17" s="16" customFormat="1" ht="24.95" customHeight="1" x14ac:dyDescent="0.2">
      <c r="B13" s="22" t="str">
        <f>IF(B9="","",B9)</f>
        <v/>
      </c>
      <c r="C13" s="23" t="str">
        <f>IF(C9="","",C9)</f>
        <v/>
      </c>
      <c r="D13" s="35"/>
      <c r="E13" s="35"/>
      <c r="F13" s="35"/>
      <c r="G13" s="48" t="str">
        <f>IF(L13="","",IF(D13&gt;L13,"G",IF(D13&lt;L13,"P","N")))</f>
        <v/>
      </c>
      <c r="H13" s="26" t="str">
        <f>IF(G13="","",IF(G13="G",3,IF(G13="N",2,1)))</f>
        <v/>
      </c>
      <c r="I13" s="46" t="str">
        <f>IF(ISNUMBER(D13),D13/E13,"")</f>
        <v/>
      </c>
      <c r="J13" s="54" t="str">
        <f>IF(B10="","",B10)</f>
        <v/>
      </c>
      <c r="K13" s="28" t="str">
        <f>IF(C10="","",C10)</f>
        <v/>
      </c>
      <c r="L13" s="35"/>
      <c r="M13" s="30" t="str">
        <f>IF(ISNUMBER(E13),E13,"")</f>
        <v/>
      </c>
      <c r="N13" s="35"/>
      <c r="O13" s="50" t="str">
        <f>IF(L13="","",IF(G13="P","G",IF(G13="G","P","N")))</f>
        <v/>
      </c>
      <c r="P13" s="30" t="str">
        <f>IF(O13="","",IF(O13="G",3,IF(O13="N",2,1)))</f>
        <v/>
      </c>
      <c r="Q13" s="32" t="str">
        <f>IF(ISNUMBER(L13),L13/M13,"")</f>
        <v/>
      </c>
    </row>
    <row r="14" spans="2:17" s="16" customFormat="1" ht="24.95" customHeight="1" x14ac:dyDescent="0.2">
      <c r="B14" s="22" t="str">
        <f>IF(B8="","",B8)</f>
        <v/>
      </c>
      <c r="C14" s="23" t="str">
        <f>IF(C8="","",C8)</f>
        <v/>
      </c>
      <c r="D14" s="35"/>
      <c r="E14" s="35"/>
      <c r="F14" s="35"/>
      <c r="G14" s="48" t="str">
        <f>IF(L14="","",IF(D14&gt;L14,"G",IF(D14&lt;L14,"P","N")))</f>
        <v/>
      </c>
      <c r="H14" s="26" t="str">
        <f>IF(G14="","",IF(G14="G",3,IF(G14="N",2,1)))</f>
        <v/>
      </c>
      <c r="I14" s="46" t="str">
        <f>IF(ISNUMBER(D14),D14/E14,"")</f>
        <v/>
      </c>
      <c r="J14" s="54" t="str">
        <f>IF(L13="","",IF(O13="G",B9,IF(AND(O13="N",N13&gt;F13),B9,IF(AND(O13="N",N13&lt;=F13),B10,IF(O13="P",B10)))))</f>
        <v/>
      </c>
      <c r="K14" s="28" t="str">
        <f>IF(J14="","",IF(J14=B9,C9,C10))</f>
        <v/>
      </c>
      <c r="L14" s="35"/>
      <c r="M14" s="30" t="str">
        <f>IF(ISNUMBER(E14),E14,"")</f>
        <v/>
      </c>
      <c r="N14" s="35"/>
      <c r="O14" s="50" t="str">
        <f>IF(L14="","",IF(G14="P","G",IF(G14="G","P","N")))</f>
        <v/>
      </c>
      <c r="P14" s="30" t="str">
        <f>IF(O14="","",IF(O14="G",3,IF(O14="N",2,1)))</f>
        <v/>
      </c>
      <c r="Q14" s="32" t="str">
        <f>IF(ISNUMBER(L14),L14/M14,"")</f>
        <v/>
      </c>
    </row>
    <row r="15" spans="2:17" s="16" customFormat="1" ht="24.95" customHeight="1" thickBot="1" x14ac:dyDescent="0.25">
      <c r="B15" s="24" t="str">
        <f>IF(B8="","",B8)</f>
        <v/>
      </c>
      <c r="C15" s="25" t="str">
        <f>IF(C8="","",C8)</f>
        <v/>
      </c>
      <c r="D15" s="36"/>
      <c r="E15" s="36"/>
      <c r="F15" s="36"/>
      <c r="G15" s="49" t="str">
        <f>IF(L15="","",IF(D15&gt;L15,"G",IF(D15&lt;L15,"P","N")))</f>
        <v/>
      </c>
      <c r="H15" s="27" t="str">
        <f>IF(G15="","",IF(G15="G",3,IF(G15="N",2,1)))</f>
        <v/>
      </c>
      <c r="I15" s="47" t="str">
        <f>IF(ISNUMBER(D15),D15/E15,"")</f>
        <v/>
      </c>
      <c r="J15" s="55" t="str">
        <f>IF(J14="","",IF(J14=B9,B10,B9))</f>
        <v/>
      </c>
      <c r="K15" s="29" t="str">
        <f>IF(K14="","",IF(K14=C9,C10,C9))</f>
        <v/>
      </c>
      <c r="L15" s="36"/>
      <c r="M15" s="31" t="str">
        <f>IF(ISNUMBER(E15),E15,"")</f>
        <v/>
      </c>
      <c r="N15" s="36"/>
      <c r="O15" s="51" t="str">
        <f>IF(L15="","",IF(G15="P","G",IF(G15="G","P","N")))</f>
        <v/>
      </c>
      <c r="P15" s="31" t="str">
        <f>IF(O15="","",IF(O15="G",3,IF(O15="N",2,1)))</f>
        <v/>
      </c>
      <c r="Q15" s="33" t="str">
        <f>IF(ISNUMBER(L15),L15/M15,"")</f>
        <v/>
      </c>
    </row>
    <row r="16" spans="2:17" ht="24.95" customHeight="1" thickBot="1" x14ac:dyDescent="0.25">
      <c r="B16" s="5"/>
      <c r="C16" s="6"/>
      <c r="D16" s="1"/>
      <c r="E16" s="3"/>
      <c r="F16" s="7"/>
      <c r="G16" s="2"/>
      <c r="H16" s="2"/>
      <c r="I16" s="8"/>
      <c r="J16" s="8"/>
      <c r="K16" s="8"/>
      <c r="L16" s="8"/>
      <c r="M16" s="8"/>
    </row>
    <row r="17" spans="2:17" ht="24.95" customHeight="1" thickBot="1" x14ac:dyDescent="0.25">
      <c r="B17" s="84" t="s">
        <v>6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6"/>
    </row>
    <row r="18" spans="2:17" ht="9.9499999999999993" customHeight="1" thickBot="1" x14ac:dyDescent="0.25">
      <c r="B18" s="17"/>
      <c r="D18" s="77"/>
      <c r="E18" s="77"/>
      <c r="F18" s="77"/>
      <c r="J18" s="77"/>
      <c r="K18" s="77"/>
      <c r="L18" s="77"/>
      <c r="M18" s="13"/>
      <c r="Q18" s="18"/>
    </row>
    <row r="19" spans="2:17" s="16" customFormat="1" ht="24.95" customHeight="1" x14ac:dyDescent="0.2">
      <c r="B19" s="12" t="s">
        <v>2</v>
      </c>
      <c r="C19" s="58" t="s">
        <v>3</v>
      </c>
      <c r="D19" s="78" t="s">
        <v>4</v>
      </c>
      <c r="E19" s="78"/>
      <c r="F19" s="78"/>
      <c r="G19" s="79" t="s">
        <v>14</v>
      </c>
      <c r="H19" s="79"/>
      <c r="I19" s="80"/>
      <c r="J19" s="13"/>
      <c r="K19" s="13"/>
      <c r="L19" s="13"/>
      <c r="M19" s="13"/>
      <c r="N19" s="13"/>
      <c r="O19" s="14"/>
      <c r="P19" s="14"/>
      <c r="Q19" s="37"/>
    </row>
    <row r="20" spans="2:17" s="16" customFormat="1" ht="24.95" customHeight="1" x14ac:dyDescent="0.2">
      <c r="B20" s="39"/>
      <c r="C20" s="40"/>
      <c r="D20" s="71"/>
      <c r="E20" s="71"/>
      <c r="F20" s="71"/>
      <c r="G20" s="72" t="str">
        <f>IF(ISNUMBER(I26),(D26+D27)/(E26+E27),"")</f>
        <v/>
      </c>
      <c r="H20" s="72"/>
      <c r="I20" s="73"/>
      <c r="J20" s="15"/>
      <c r="K20" s="15"/>
      <c r="L20" s="15"/>
      <c r="M20" s="15"/>
      <c r="N20" s="15"/>
      <c r="Q20" s="38"/>
    </row>
    <row r="21" spans="2:17" s="16" customFormat="1" ht="24.95" customHeight="1" x14ac:dyDescent="0.2">
      <c r="B21" s="39"/>
      <c r="C21" s="40"/>
      <c r="D21" s="71"/>
      <c r="E21" s="71"/>
      <c r="F21" s="71"/>
      <c r="G21" s="72" t="str">
        <f>IF(Q27="","",IF(J26=B21,(D25+L26)/(E25+M26),(D25+L27)/(E25+M27)))</f>
        <v/>
      </c>
      <c r="H21" s="72"/>
      <c r="I21" s="73"/>
      <c r="J21" s="15"/>
      <c r="K21" s="15"/>
      <c r="L21" s="15"/>
      <c r="M21" s="15"/>
      <c r="N21" s="15"/>
      <c r="Q21" s="38"/>
    </row>
    <row r="22" spans="2:17" s="16" customFormat="1" ht="24.95" customHeight="1" thickBot="1" x14ac:dyDescent="0.25">
      <c r="B22" s="41"/>
      <c r="C22" s="42"/>
      <c r="D22" s="74"/>
      <c r="E22" s="74"/>
      <c r="F22" s="74"/>
      <c r="G22" s="75" t="str">
        <f>IF(Q27="","",IF(J26=B22,(L25+L26)/(M25+M26),(L25+L27)/(M25+M27)))</f>
        <v/>
      </c>
      <c r="H22" s="75"/>
      <c r="I22" s="76"/>
      <c r="J22" s="15"/>
      <c r="K22" s="15"/>
      <c r="L22" s="15"/>
      <c r="M22" s="15"/>
      <c r="N22" s="15"/>
      <c r="Q22" s="38"/>
    </row>
    <row r="23" spans="2:17" ht="9.9499999999999993" customHeight="1" thickBot="1" x14ac:dyDescent="0.25">
      <c r="B23" s="17"/>
      <c r="D23" s="77"/>
      <c r="E23" s="77"/>
      <c r="F23" s="77"/>
      <c r="J23" s="77"/>
      <c r="K23" s="77"/>
      <c r="L23" s="77"/>
      <c r="M23" s="13"/>
      <c r="Q23" s="18"/>
    </row>
    <row r="24" spans="2:17" ht="30" customHeight="1" x14ac:dyDescent="0.2">
      <c r="B24" s="67" t="s">
        <v>8</v>
      </c>
      <c r="C24" s="68"/>
      <c r="D24" s="34" t="s">
        <v>10</v>
      </c>
      <c r="E24" s="34" t="s">
        <v>0</v>
      </c>
      <c r="F24" s="34" t="s">
        <v>11</v>
      </c>
      <c r="G24" s="19" t="s">
        <v>13</v>
      </c>
      <c r="H24" s="19" t="s">
        <v>1</v>
      </c>
      <c r="I24" s="53" t="s">
        <v>12</v>
      </c>
      <c r="J24" s="69" t="s">
        <v>9</v>
      </c>
      <c r="K24" s="70"/>
      <c r="L24" s="45" t="s">
        <v>10</v>
      </c>
      <c r="M24" s="45" t="s">
        <v>0</v>
      </c>
      <c r="N24" s="45" t="s">
        <v>11</v>
      </c>
      <c r="O24" s="20" t="s">
        <v>13</v>
      </c>
      <c r="P24" s="20" t="s">
        <v>1</v>
      </c>
      <c r="Q24" s="21" t="s">
        <v>12</v>
      </c>
    </row>
    <row r="25" spans="2:17" s="16" customFormat="1" ht="24.95" customHeight="1" x14ac:dyDescent="0.2">
      <c r="B25" s="22" t="str">
        <f>IF(B21="","",B21)</f>
        <v/>
      </c>
      <c r="C25" s="23" t="str">
        <f>IF(C21="","",C21)</f>
        <v/>
      </c>
      <c r="D25" s="35"/>
      <c r="E25" s="35"/>
      <c r="F25" s="35"/>
      <c r="G25" s="48" t="str">
        <f>IF(L25="","",IF(D25&gt;L25,"G",IF(D25&lt;L25,"P","N")))</f>
        <v/>
      </c>
      <c r="H25" s="26" t="str">
        <f>IF(G25="","",IF(G25="G",3,IF(G25="N",2,1)))</f>
        <v/>
      </c>
      <c r="I25" s="46" t="str">
        <f>IF(ISNUMBER(D25),D25/E25,"")</f>
        <v/>
      </c>
      <c r="J25" s="54" t="str">
        <f>IF(B22="","",B22)</f>
        <v/>
      </c>
      <c r="K25" s="28" t="str">
        <f>IF(C22="","",C22)</f>
        <v/>
      </c>
      <c r="L25" s="35"/>
      <c r="M25" s="30" t="str">
        <f>IF(ISNUMBER(E25),E25,"")</f>
        <v/>
      </c>
      <c r="N25" s="35"/>
      <c r="O25" s="50" t="str">
        <f>IF(L25="","",IF(G25="P","G",IF(G25="G","P","N")))</f>
        <v/>
      </c>
      <c r="P25" s="30" t="str">
        <f>IF(O25="","",IF(O25="G",3,IF(O25="N",2,1)))</f>
        <v/>
      </c>
      <c r="Q25" s="32" t="str">
        <f>IF(ISNUMBER(L25),L25/M25,"")</f>
        <v/>
      </c>
    </row>
    <row r="26" spans="2:17" s="16" customFormat="1" ht="24.95" customHeight="1" x14ac:dyDescent="0.2">
      <c r="B26" s="22" t="str">
        <f>IF(B20="","",B20)</f>
        <v/>
      </c>
      <c r="C26" s="23" t="str">
        <f>IF(C20="","",C20)</f>
        <v/>
      </c>
      <c r="D26" s="35"/>
      <c r="E26" s="35"/>
      <c r="F26" s="35"/>
      <c r="G26" s="48" t="str">
        <f>IF(L26="","",IF(D26&gt;L26,"G",IF(D26&lt;L26,"P","N")))</f>
        <v/>
      </c>
      <c r="H26" s="26" t="str">
        <f>IF(G26="","",IF(G26="G",3,IF(G26="N",2,1)))</f>
        <v/>
      </c>
      <c r="I26" s="46" t="str">
        <f>IF(ISNUMBER(D26),D26/E26,"")</f>
        <v/>
      </c>
      <c r="J26" s="54" t="str">
        <f>IF(L25="","",IF(O25="G",B21,IF(AND(O25="N",N25&gt;F25),B21,IF(AND(O25="N",N25&lt;=F25),B22,IF(O25="P",B22)))))</f>
        <v/>
      </c>
      <c r="K26" s="28" t="str">
        <f>IF(J26="","",IF(J26=B21,C21,C22))</f>
        <v/>
      </c>
      <c r="L26" s="35"/>
      <c r="M26" s="30" t="str">
        <f>IF(ISNUMBER(E26),E26,"")</f>
        <v/>
      </c>
      <c r="N26" s="35"/>
      <c r="O26" s="50" t="str">
        <f>IF(L26="","",IF(G26="P","G",IF(G26="G","P","N")))</f>
        <v/>
      </c>
      <c r="P26" s="30" t="str">
        <f>IF(O26="","",IF(O26="G",3,IF(O26="N",2,1)))</f>
        <v/>
      </c>
      <c r="Q26" s="32" t="str">
        <f>IF(ISNUMBER(L26),L26/M26,"")</f>
        <v/>
      </c>
    </row>
    <row r="27" spans="2:17" s="16" customFormat="1" ht="24.95" customHeight="1" thickBot="1" x14ac:dyDescent="0.25">
      <c r="B27" s="24" t="str">
        <f>IF(B20="","",B20)</f>
        <v/>
      </c>
      <c r="C27" s="25" t="str">
        <f>IF(C20="","",C20)</f>
        <v/>
      </c>
      <c r="D27" s="36"/>
      <c r="E27" s="36"/>
      <c r="F27" s="36"/>
      <c r="G27" s="49" t="str">
        <f>IF(L27="","",IF(D27&gt;L27,"G",IF(D27&lt;L27,"P","N")))</f>
        <v/>
      </c>
      <c r="H27" s="27" t="str">
        <f>IF(G27="","",IF(G27="G",3,IF(G27="N",2,1)))</f>
        <v/>
      </c>
      <c r="I27" s="47" t="str">
        <f>IF(ISNUMBER(D27),D27/E27,"")</f>
        <v/>
      </c>
      <c r="J27" s="55" t="str">
        <f>IF(J26="","",IF(J26=B21,B22,B21))</f>
        <v/>
      </c>
      <c r="K27" s="29" t="str">
        <f>IF(K26="","",IF(K26=C21,C22,C21))</f>
        <v/>
      </c>
      <c r="L27" s="36"/>
      <c r="M27" s="31" t="str">
        <f>IF(ISNUMBER(E27),E27,"")</f>
        <v/>
      </c>
      <c r="N27" s="36"/>
      <c r="O27" s="51" t="str">
        <f>IF(L27="","",IF(G27="P","G",IF(G27="G","P","N")))</f>
        <v/>
      </c>
      <c r="P27" s="31" t="str">
        <f>IF(O27="","",IF(O27="G",3,IF(O27="N",2,1)))</f>
        <v/>
      </c>
      <c r="Q27" s="33" t="str">
        <f>IF(ISNUMBER(L27),L27/M27,"")</f>
        <v/>
      </c>
    </row>
    <row r="28" spans="2:17" ht="24.95" customHeight="1" thickBot="1" x14ac:dyDescent="0.25"/>
    <row r="29" spans="2:17" ht="24.95" customHeight="1" thickBot="1" x14ac:dyDescent="0.25">
      <c r="B29" s="81" t="s">
        <v>7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</row>
    <row r="30" spans="2:17" ht="9.9499999999999993" customHeight="1" thickBot="1" x14ac:dyDescent="0.25">
      <c r="B30" s="17"/>
      <c r="D30" s="77"/>
      <c r="E30" s="77"/>
      <c r="F30" s="77"/>
      <c r="J30" s="77"/>
      <c r="K30" s="77"/>
      <c r="L30" s="77"/>
      <c r="M30" s="13"/>
      <c r="Q30" s="18"/>
    </row>
    <row r="31" spans="2:17" s="14" customFormat="1" ht="24.95" customHeight="1" x14ac:dyDescent="0.2">
      <c r="B31" s="12" t="s">
        <v>2</v>
      </c>
      <c r="C31" s="58" t="s">
        <v>3</v>
      </c>
      <c r="D31" s="78" t="s">
        <v>4</v>
      </c>
      <c r="E31" s="78"/>
      <c r="F31" s="78"/>
      <c r="G31" s="79" t="s">
        <v>14</v>
      </c>
      <c r="H31" s="79"/>
      <c r="I31" s="80"/>
      <c r="J31" s="13"/>
      <c r="K31" s="13"/>
      <c r="L31" s="13"/>
      <c r="M31" s="13"/>
      <c r="N31" s="13"/>
      <c r="Q31" s="37"/>
    </row>
    <row r="32" spans="2:17" s="16" customFormat="1" ht="24.95" customHeight="1" x14ac:dyDescent="0.2">
      <c r="B32" s="39"/>
      <c r="C32" s="40"/>
      <c r="D32" s="71"/>
      <c r="E32" s="71"/>
      <c r="F32" s="71"/>
      <c r="G32" s="72" t="str">
        <f>IF(ISNUMBER(I38),(D38+D39)/(E38+E39),"")</f>
        <v/>
      </c>
      <c r="H32" s="72"/>
      <c r="I32" s="73"/>
      <c r="J32" s="15"/>
      <c r="K32" s="15"/>
      <c r="L32" s="15"/>
      <c r="M32" s="15"/>
      <c r="N32" s="15"/>
      <c r="Q32" s="38"/>
    </row>
    <row r="33" spans="2:17" s="16" customFormat="1" ht="24.95" customHeight="1" x14ac:dyDescent="0.2">
      <c r="B33" s="39"/>
      <c r="C33" s="40"/>
      <c r="D33" s="71"/>
      <c r="E33" s="71"/>
      <c r="F33" s="71"/>
      <c r="G33" s="72" t="str">
        <f>IF(Q39="","",IF(J38=B33,(D37+L38)/(E37+M38),(D37+L39)/(E37+M39)))</f>
        <v/>
      </c>
      <c r="H33" s="72"/>
      <c r="I33" s="73"/>
      <c r="J33" s="15"/>
      <c r="K33" s="15"/>
      <c r="L33" s="15"/>
      <c r="M33" s="15"/>
      <c r="N33" s="15"/>
      <c r="Q33" s="38"/>
    </row>
    <row r="34" spans="2:17" s="16" customFormat="1" ht="24.95" customHeight="1" thickBot="1" x14ac:dyDescent="0.25">
      <c r="B34" s="41"/>
      <c r="C34" s="42"/>
      <c r="D34" s="74"/>
      <c r="E34" s="74"/>
      <c r="F34" s="74"/>
      <c r="G34" s="75" t="str">
        <f>IF(Q39="","",IF(J38=B34,(L37+L38)/(M37+M38),(L37+L39)/(M37+M39)))</f>
        <v/>
      </c>
      <c r="H34" s="75"/>
      <c r="I34" s="76"/>
      <c r="J34" s="15"/>
      <c r="K34" s="15"/>
      <c r="L34" s="15"/>
      <c r="M34" s="15"/>
      <c r="N34" s="15"/>
      <c r="Q34" s="38"/>
    </row>
    <row r="35" spans="2:17" ht="9.9499999999999993" customHeight="1" thickBot="1" x14ac:dyDescent="0.25">
      <c r="B35" s="17"/>
      <c r="D35" s="77"/>
      <c r="E35" s="77"/>
      <c r="F35" s="77"/>
      <c r="J35" s="77"/>
      <c r="K35" s="77"/>
      <c r="L35" s="77"/>
      <c r="M35" s="13"/>
      <c r="Q35" s="18"/>
    </row>
    <row r="36" spans="2:17" ht="30" customHeight="1" x14ac:dyDescent="0.2">
      <c r="B36" s="67" t="s">
        <v>8</v>
      </c>
      <c r="C36" s="68"/>
      <c r="D36" s="34" t="s">
        <v>10</v>
      </c>
      <c r="E36" s="34" t="s">
        <v>0</v>
      </c>
      <c r="F36" s="34" t="s">
        <v>11</v>
      </c>
      <c r="G36" s="19" t="s">
        <v>13</v>
      </c>
      <c r="H36" s="19" t="s">
        <v>1</v>
      </c>
      <c r="I36" s="53" t="s">
        <v>12</v>
      </c>
      <c r="J36" s="69" t="s">
        <v>9</v>
      </c>
      <c r="K36" s="70"/>
      <c r="L36" s="45" t="s">
        <v>10</v>
      </c>
      <c r="M36" s="45" t="s">
        <v>0</v>
      </c>
      <c r="N36" s="45" t="s">
        <v>11</v>
      </c>
      <c r="O36" s="20" t="s">
        <v>13</v>
      </c>
      <c r="P36" s="20" t="s">
        <v>1</v>
      </c>
      <c r="Q36" s="21" t="s">
        <v>12</v>
      </c>
    </row>
    <row r="37" spans="2:17" s="16" customFormat="1" ht="24.95" customHeight="1" x14ac:dyDescent="0.2">
      <c r="B37" s="22" t="str">
        <f>IF(B33="","",B33)</f>
        <v/>
      </c>
      <c r="C37" s="23" t="str">
        <f>IF(C33="","",C33)</f>
        <v/>
      </c>
      <c r="D37" s="35"/>
      <c r="E37" s="35"/>
      <c r="F37" s="35"/>
      <c r="G37" s="48" t="str">
        <f>IF(L37="","",IF(D37&gt;L37,"G",IF(D37&lt;L37,"P","N")))</f>
        <v/>
      </c>
      <c r="H37" s="26" t="str">
        <f>IF(G37="","",IF(G37="G",3,IF(G37="N",2,1)))</f>
        <v/>
      </c>
      <c r="I37" s="46" t="str">
        <f>IF(ISNUMBER(D37),D37/E37,"")</f>
        <v/>
      </c>
      <c r="J37" s="54" t="str">
        <f>IF(B34="","",B34)</f>
        <v/>
      </c>
      <c r="K37" s="28" t="str">
        <f>IF(C34="","",C34)</f>
        <v/>
      </c>
      <c r="L37" s="35"/>
      <c r="M37" s="30" t="str">
        <f>IF(ISNUMBER(E37),E37,"")</f>
        <v/>
      </c>
      <c r="N37" s="35"/>
      <c r="O37" s="50" t="str">
        <f>IF(L37="","",IF(G37="P","G",IF(G37="G","P","N")))</f>
        <v/>
      </c>
      <c r="P37" s="30" t="str">
        <f>IF(O37="","",IF(O37="G",3,IF(O37="N",2,1)))</f>
        <v/>
      </c>
      <c r="Q37" s="32" t="str">
        <f>IF(ISNUMBER(L37),L37/M37,"")</f>
        <v/>
      </c>
    </row>
    <row r="38" spans="2:17" s="16" customFormat="1" ht="24.95" customHeight="1" x14ac:dyDescent="0.2">
      <c r="B38" s="22" t="str">
        <f>IF(B32="","",B32)</f>
        <v/>
      </c>
      <c r="C38" s="23" t="str">
        <f>IF(C32="","",C32)</f>
        <v/>
      </c>
      <c r="D38" s="35"/>
      <c r="E38" s="35"/>
      <c r="F38" s="35"/>
      <c r="G38" s="48" t="str">
        <f>IF(L38="","",IF(D38&gt;L38,"G",IF(D38&lt;L38,"P","N")))</f>
        <v/>
      </c>
      <c r="H38" s="26" t="str">
        <f>IF(G38="","",IF(G38="G",3,IF(G38="N",2,1)))</f>
        <v/>
      </c>
      <c r="I38" s="46" t="str">
        <f>IF(ISNUMBER(D38),D38/E38,"")</f>
        <v/>
      </c>
      <c r="J38" s="54" t="str">
        <f>IF(L37="","",IF(O37="G",B33,IF(AND(O37="N",N37&gt;F37),B33,IF(AND(O37="N",N37&lt;=F37),B34,IF(O37="P",B34)))))</f>
        <v/>
      </c>
      <c r="K38" s="28" t="str">
        <f>IF(J38="","",IF(J38=B33,C33,C34))</f>
        <v/>
      </c>
      <c r="L38" s="35"/>
      <c r="M38" s="30" t="str">
        <f>IF(ISNUMBER(E38),E38,"")</f>
        <v/>
      </c>
      <c r="N38" s="35"/>
      <c r="O38" s="50" t="str">
        <f>IF(L38="","",IF(G38="P","G",IF(G38="G","P","N")))</f>
        <v/>
      </c>
      <c r="P38" s="30" t="str">
        <f>IF(O38="","",IF(O38="G",3,IF(O38="N",2,1)))</f>
        <v/>
      </c>
      <c r="Q38" s="32" t="str">
        <f>IF(ISNUMBER(L38),L38/M38,"")</f>
        <v/>
      </c>
    </row>
    <row r="39" spans="2:17" s="16" customFormat="1" ht="24.95" customHeight="1" thickBot="1" x14ac:dyDescent="0.25">
      <c r="B39" s="24" t="str">
        <f>IF(B32="","",B32)</f>
        <v/>
      </c>
      <c r="C39" s="25" t="str">
        <f>IF(C32="","",C32)</f>
        <v/>
      </c>
      <c r="D39" s="36"/>
      <c r="E39" s="36"/>
      <c r="F39" s="36"/>
      <c r="G39" s="49" t="str">
        <f>IF(L39="","",IF(D39&gt;L39,"G",IF(D39&lt;L39,"P","N")))</f>
        <v/>
      </c>
      <c r="H39" s="27" t="str">
        <f>IF(G39="","",IF(G39="G",3,IF(G39="N",2,1)))</f>
        <v/>
      </c>
      <c r="I39" s="47" t="str">
        <f>IF(ISNUMBER(D39),D39/E39,"")</f>
        <v/>
      </c>
      <c r="J39" s="55" t="str">
        <f>IF(J38="","",IF(J38=B33,B34,B33))</f>
        <v/>
      </c>
      <c r="K39" s="29" t="str">
        <f>IF(K38="","",IF(K38=C33,C34,C33))</f>
        <v/>
      </c>
      <c r="L39" s="36"/>
      <c r="M39" s="31" t="str">
        <f>IF(ISNUMBER(E39),E39,"")</f>
        <v/>
      </c>
      <c r="N39" s="36"/>
      <c r="O39" s="51" t="str">
        <f>IF(L39="","",IF(G39="P","G",IF(G39="G","P","N")))</f>
        <v/>
      </c>
      <c r="P39" s="31" t="str">
        <f>IF(O39="","",IF(O39="G",3,IF(O39="N",2,1)))</f>
        <v/>
      </c>
      <c r="Q39" s="33" t="str">
        <f>IF(ISNUMBER(L39),L39/M39,"")</f>
        <v/>
      </c>
    </row>
    <row r="40" spans="2:17" ht="18" customHeight="1" x14ac:dyDescent="0.2"/>
  </sheetData>
  <sheetProtection sheet="1" selectLockedCells="1"/>
  <protectedRanges>
    <protectedRange sqref="B8:F10 B20:F22 B32:F34" name="Plage1"/>
  </protectedRanges>
  <mergeCells count="48">
    <mergeCell ref="B5:Q5"/>
    <mergeCell ref="C2:D2"/>
    <mergeCell ref="G2:H2"/>
    <mergeCell ref="I2:J3"/>
    <mergeCell ref="C3:D3"/>
    <mergeCell ref="G3:H3"/>
    <mergeCell ref="D7:F7"/>
    <mergeCell ref="G7:I7"/>
    <mergeCell ref="D8:F8"/>
    <mergeCell ref="G8:I8"/>
    <mergeCell ref="D9:F9"/>
    <mergeCell ref="G9:I9"/>
    <mergeCell ref="D10:F10"/>
    <mergeCell ref="G10:I10"/>
    <mergeCell ref="D11:F11"/>
    <mergeCell ref="J11:L11"/>
    <mergeCell ref="B12:C12"/>
    <mergeCell ref="J12:K12"/>
    <mergeCell ref="B17:Q17"/>
    <mergeCell ref="D18:F18"/>
    <mergeCell ref="J18:L18"/>
    <mergeCell ref="D19:F19"/>
    <mergeCell ref="G19:I19"/>
    <mergeCell ref="D20:F20"/>
    <mergeCell ref="G20:I20"/>
    <mergeCell ref="D21:F21"/>
    <mergeCell ref="G21:I21"/>
    <mergeCell ref="D22:F22"/>
    <mergeCell ref="G22:I22"/>
    <mergeCell ref="D23:F23"/>
    <mergeCell ref="J23:L23"/>
    <mergeCell ref="B24:C24"/>
    <mergeCell ref="J24:K24"/>
    <mergeCell ref="B29:Q29"/>
    <mergeCell ref="D30:F30"/>
    <mergeCell ref="J30:L30"/>
    <mergeCell ref="D35:F35"/>
    <mergeCell ref="J35:L35"/>
    <mergeCell ref="D31:F31"/>
    <mergeCell ref="G31:I31"/>
    <mergeCell ref="B36:C36"/>
    <mergeCell ref="J36:K36"/>
    <mergeCell ref="D32:F32"/>
    <mergeCell ref="G32:I32"/>
    <mergeCell ref="D33:F33"/>
    <mergeCell ref="G33:I33"/>
    <mergeCell ref="D34:F34"/>
    <mergeCell ref="G34:I34"/>
  </mergeCells>
  <conditionalFormatting sqref="G13:G15">
    <cfRule type="cellIs" dxfId="83" priority="25" stopIfTrue="1" operator="equal">
      <formula>"P"</formula>
    </cfRule>
    <cfRule type="cellIs" dxfId="82" priority="26" stopIfTrue="1" operator="equal">
      <formula>"N"</formula>
    </cfRule>
    <cfRule type="cellIs" dxfId="81" priority="27" stopIfTrue="1" operator="equal">
      <formula>"G"</formula>
    </cfRule>
  </conditionalFormatting>
  <conditionalFormatting sqref="G25:G27">
    <cfRule type="cellIs" dxfId="80" priority="19" stopIfTrue="1" operator="equal">
      <formula>"P"</formula>
    </cfRule>
    <cfRule type="cellIs" dxfId="79" priority="20" stopIfTrue="1" operator="equal">
      <formula>"N"</formula>
    </cfRule>
    <cfRule type="cellIs" dxfId="78" priority="21" stopIfTrue="1" operator="equal">
      <formula>"G"</formula>
    </cfRule>
  </conditionalFormatting>
  <conditionalFormatting sqref="O13:O15 G37:G39">
    <cfRule type="cellIs" dxfId="77" priority="28" stopIfTrue="1" operator="equal">
      <formula>"P"</formula>
    </cfRule>
    <cfRule type="cellIs" dxfId="76" priority="29" stopIfTrue="1" operator="equal">
      <formula>"N"</formula>
    </cfRule>
    <cfRule type="cellIs" dxfId="75" priority="30" stopIfTrue="1" operator="equal">
      <formula>"G"</formula>
    </cfRule>
  </conditionalFormatting>
  <conditionalFormatting sqref="O25:O27">
    <cfRule type="cellIs" dxfId="74" priority="22" stopIfTrue="1" operator="equal">
      <formula>"P"</formula>
    </cfRule>
    <cfRule type="cellIs" dxfId="73" priority="23" stopIfTrue="1" operator="equal">
      <formula>"N"</formula>
    </cfRule>
    <cfRule type="cellIs" dxfId="72" priority="24" stopIfTrue="1" operator="equal">
      <formula>"G"</formula>
    </cfRule>
  </conditionalFormatting>
  <conditionalFormatting sqref="O37:O39">
    <cfRule type="cellIs" dxfId="71" priority="16" stopIfTrue="1" operator="equal">
      <formula>"P"</formula>
    </cfRule>
    <cfRule type="cellIs" dxfId="70" priority="17" stopIfTrue="1" operator="equal">
      <formula>"N"</formula>
    </cfRule>
    <cfRule type="cellIs" dxfId="69" priority="18" stopIfTrue="1" operator="equal">
      <formula>"G"</formula>
    </cfRule>
  </conditionalFormatting>
  <printOptions horizontalCentered="1"/>
  <pageMargins left="0.23622047244094491" right="0.23622047244094491" top="0.15748031496062992" bottom="0.15748031496062992" header="0" footer="0"/>
  <pageSetup paperSize="9" scale="63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03DBEC-4F54-4C82-BCA8-0CCB11C75A6F}">
          <x14:formula1>
            <xm:f>Menus!$J$2:$J$6</xm:f>
          </x14:formula1>
          <xm:sqref>G3:H3</xm:sqref>
        </x14:dataValidation>
        <x14:dataValidation type="list" allowBlank="1" showInputMessage="1" showErrorMessage="1" xr:uid="{BA088463-37C2-44AF-9058-1E7939796653}">
          <x14:formula1>
            <xm:f>Menus!$H$2:$H$10</xm:f>
          </x14:formula1>
          <xm:sqref>C2:D2 D32:F34 D20:F22 D8:F10</xm:sqref>
        </x14:dataValidation>
        <x14:dataValidation type="list" allowBlank="1" showInputMessage="1" showErrorMessage="1" xr:uid="{9791430F-A34F-4DEB-A0F1-B24E8FDC9BB4}">
          <x14:formula1>
            <xm:f>Menus!$B$2:$B$25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C8017-3023-4046-9D02-073433B36373}">
  <sheetPr>
    <pageSetUpPr fitToPage="1"/>
  </sheetPr>
  <dimension ref="B2:Q76"/>
  <sheetViews>
    <sheetView showGridLines="0" showRowColHeaders="0" view="pageBreakPreview" zoomScale="96" zoomScaleNormal="60" zoomScaleSheetLayoutView="96" workbookViewId="0">
      <selection activeCell="C3" sqref="C3:D3"/>
    </sheetView>
  </sheetViews>
  <sheetFormatPr baseColWidth="10" defaultColWidth="11.42578125" defaultRowHeight="12.75" x14ac:dyDescent="0.2"/>
  <cols>
    <col min="1" max="1" width="2.7109375" style="4" customWidth="1"/>
    <col min="2" max="2" width="25.7109375" style="4" customWidth="1"/>
    <col min="3" max="3" width="20.7109375" style="4" customWidth="1"/>
    <col min="4" max="6" width="9.5703125" style="4" customWidth="1"/>
    <col min="7" max="9" width="8.7109375" style="4" customWidth="1"/>
    <col min="10" max="10" width="25.7109375" style="4" customWidth="1"/>
    <col min="11" max="11" width="20.7109375" style="4" customWidth="1"/>
    <col min="12" max="14" width="9.5703125" style="4" customWidth="1"/>
    <col min="15" max="16" width="8.7109375" style="4" customWidth="1"/>
    <col min="17" max="16384" width="11.42578125" style="4"/>
  </cols>
  <sheetData>
    <row r="2" spans="2:17" ht="36" customHeight="1" x14ac:dyDescent="0.2">
      <c r="B2" s="57" t="s">
        <v>42</v>
      </c>
      <c r="C2" s="87"/>
      <c r="D2" s="88"/>
      <c r="F2" s="57" t="s">
        <v>15</v>
      </c>
      <c r="G2" s="87"/>
      <c r="H2" s="88"/>
      <c r="I2" s="89" t="s">
        <v>44</v>
      </c>
      <c r="J2" s="90"/>
      <c r="K2" s="57" t="s">
        <v>43</v>
      </c>
      <c r="L2" s="64" t="str">
        <f>IF($C$3="","",VLOOKUP($C$3,Menus!$B$2:$D$25,2,))</f>
        <v/>
      </c>
    </row>
    <row r="3" spans="2:17" ht="36" customHeight="1" x14ac:dyDescent="0.2">
      <c r="B3" s="59" t="s">
        <v>58</v>
      </c>
      <c r="C3" s="91"/>
      <c r="D3" s="92"/>
      <c r="F3" s="57" t="s">
        <v>16</v>
      </c>
      <c r="G3" s="87"/>
      <c r="H3" s="87"/>
      <c r="I3" s="89"/>
      <c r="J3" s="90"/>
      <c r="K3" s="57" t="s">
        <v>41</v>
      </c>
      <c r="L3" s="64" t="str">
        <f>IF($C$3="","",VLOOKUP($C$3,Menus!$B$2:$D$25,3,))</f>
        <v/>
      </c>
    </row>
    <row r="4" spans="2:17" ht="12" customHeight="1" thickBot="1" x14ac:dyDescent="0.25">
      <c r="B4" s="5"/>
      <c r="C4" s="6"/>
      <c r="D4" s="1"/>
      <c r="E4" s="3"/>
      <c r="F4" s="7"/>
      <c r="G4" s="2"/>
      <c r="H4" s="2"/>
      <c r="I4" s="8"/>
      <c r="J4" s="8"/>
      <c r="K4" s="8"/>
      <c r="L4" s="8"/>
      <c r="M4" s="8"/>
    </row>
    <row r="5" spans="2:17" ht="24.95" customHeight="1" thickBot="1" x14ac:dyDescent="0.25">
      <c r="B5" s="84" t="s">
        <v>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</row>
    <row r="6" spans="2:17" ht="9.9499999999999993" customHeight="1" thickBo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2:17" s="14" customFormat="1" ht="24.95" customHeight="1" x14ac:dyDescent="0.2">
      <c r="B7" s="12" t="s">
        <v>2</v>
      </c>
      <c r="C7" s="58" t="s">
        <v>3</v>
      </c>
      <c r="D7" s="78" t="s">
        <v>4</v>
      </c>
      <c r="E7" s="78"/>
      <c r="F7" s="78"/>
      <c r="G7" s="79" t="s">
        <v>14</v>
      </c>
      <c r="H7" s="79"/>
      <c r="I7" s="80"/>
      <c r="J7" s="13"/>
      <c r="K7" s="13"/>
      <c r="L7" s="13"/>
      <c r="M7" s="13"/>
      <c r="N7" s="13"/>
      <c r="Q7" s="37"/>
    </row>
    <row r="8" spans="2:17" s="16" customFormat="1" ht="24.95" customHeight="1" x14ac:dyDescent="0.2">
      <c r="B8" s="39"/>
      <c r="C8" s="40"/>
      <c r="D8" s="71"/>
      <c r="E8" s="71"/>
      <c r="F8" s="71"/>
      <c r="G8" s="72" t="str">
        <f>IF(ISNUMBER(I14),(D14+D15)/(E14+E15),"")</f>
        <v/>
      </c>
      <c r="H8" s="72"/>
      <c r="I8" s="73"/>
      <c r="J8" s="15"/>
      <c r="K8" s="15"/>
      <c r="L8" s="15"/>
      <c r="M8" s="15"/>
      <c r="N8" s="15"/>
      <c r="Q8" s="38"/>
    </row>
    <row r="9" spans="2:17" s="16" customFormat="1" ht="24.95" customHeight="1" x14ac:dyDescent="0.2">
      <c r="B9" s="39"/>
      <c r="C9" s="40"/>
      <c r="D9" s="71"/>
      <c r="E9" s="71"/>
      <c r="F9" s="71"/>
      <c r="G9" s="72" t="str">
        <f>IF(Q15="","",IF(J14=B9,(D13+L14)/(E13+M14),(D13+L15)/(E13+M15)))</f>
        <v/>
      </c>
      <c r="H9" s="72"/>
      <c r="I9" s="73"/>
      <c r="J9" s="15"/>
      <c r="K9" s="15"/>
      <c r="L9" s="15"/>
      <c r="M9" s="15"/>
      <c r="N9" s="15"/>
      <c r="Q9" s="38"/>
    </row>
    <row r="10" spans="2:17" s="16" customFormat="1" ht="24.95" customHeight="1" thickBot="1" x14ac:dyDescent="0.25">
      <c r="B10" s="41"/>
      <c r="C10" s="42"/>
      <c r="D10" s="74"/>
      <c r="E10" s="74"/>
      <c r="F10" s="74"/>
      <c r="G10" s="75" t="str">
        <f>IF(Q15="","",IF(J14=B10,(L13+L14)/(M13+M14),(L13+L15)/(M13+M15)))</f>
        <v/>
      </c>
      <c r="H10" s="75"/>
      <c r="I10" s="76"/>
      <c r="J10" s="15"/>
      <c r="K10" s="15"/>
      <c r="L10" s="15"/>
      <c r="M10" s="15"/>
      <c r="N10" s="15"/>
      <c r="Q10" s="38"/>
    </row>
    <row r="11" spans="2:17" ht="9.9499999999999993" customHeight="1" thickBot="1" x14ac:dyDescent="0.25">
      <c r="B11" s="17"/>
      <c r="D11" s="77"/>
      <c r="E11" s="77"/>
      <c r="F11" s="77"/>
      <c r="J11" s="77"/>
      <c r="K11" s="77"/>
      <c r="L11" s="77"/>
      <c r="M11" s="13"/>
      <c r="Q11" s="18"/>
    </row>
    <row r="12" spans="2:17" ht="30" customHeight="1" x14ac:dyDescent="0.2">
      <c r="B12" s="67" t="s">
        <v>8</v>
      </c>
      <c r="C12" s="68"/>
      <c r="D12" s="34" t="s">
        <v>10</v>
      </c>
      <c r="E12" s="34" t="s">
        <v>0</v>
      </c>
      <c r="F12" s="34" t="s">
        <v>11</v>
      </c>
      <c r="G12" s="19" t="s">
        <v>13</v>
      </c>
      <c r="H12" s="19" t="s">
        <v>1</v>
      </c>
      <c r="I12" s="53" t="s">
        <v>12</v>
      </c>
      <c r="J12" s="69" t="s">
        <v>9</v>
      </c>
      <c r="K12" s="70"/>
      <c r="L12" s="45" t="s">
        <v>10</v>
      </c>
      <c r="M12" s="45" t="s">
        <v>0</v>
      </c>
      <c r="N12" s="45" t="s">
        <v>11</v>
      </c>
      <c r="O12" s="20" t="s">
        <v>13</v>
      </c>
      <c r="P12" s="20" t="s">
        <v>1</v>
      </c>
      <c r="Q12" s="21" t="s">
        <v>12</v>
      </c>
    </row>
    <row r="13" spans="2:17" s="16" customFormat="1" ht="24.95" customHeight="1" x14ac:dyDescent="0.2">
      <c r="B13" s="22" t="str">
        <f>IF(B9="","",B9)</f>
        <v/>
      </c>
      <c r="C13" s="23" t="str">
        <f>IF(C9="","",C9)</f>
        <v/>
      </c>
      <c r="D13" s="35"/>
      <c r="E13" s="35"/>
      <c r="F13" s="35"/>
      <c r="G13" s="48" t="str">
        <f>IF(L13="","",IF(D13&gt;L13,"G",IF(D13&lt;L13,"P","N")))</f>
        <v/>
      </c>
      <c r="H13" s="26" t="str">
        <f>IF(G13="","",IF(G13="G",3,IF(G13="N",2,1)))</f>
        <v/>
      </c>
      <c r="I13" s="46" t="str">
        <f>IF(ISNUMBER(D13),D13/E13,"")</f>
        <v/>
      </c>
      <c r="J13" s="54" t="str">
        <f>IF(B10="","",B10)</f>
        <v/>
      </c>
      <c r="K13" s="28" t="str">
        <f>IF(C10="","",C10)</f>
        <v/>
      </c>
      <c r="L13" s="35"/>
      <c r="M13" s="30" t="str">
        <f>IF(ISNUMBER(E13),E13,"")</f>
        <v/>
      </c>
      <c r="N13" s="35"/>
      <c r="O13" s="50" t="str">
        <f>IF(L13="","",IF(G13="P","G",IF(G13="G","P","N")))</f>
        <v/>
      </c>
      <c r="P13" s="30" t="str">
        <f>IF(O13="","",IF(O13="G",3,IF(O13="N",2,1)))</f>
        <v/>
      </c>
      <c r="Q13" s="32" t="str">
        <f>IF(ISNUMBER(L13),L13/M13,"")</f>
        <v/>
      </c>
    </row>
    <row r="14" spans="2:17" s="16" customFormat="1" ht="24.95" customHeight="1" x14ac:dyDescent="0.2">
      <c r="B14" s="22" t="str">
        <f>IF(B8="","",B8)</f>
        <v/>
      </c>
      <c r="C14" s="23" t="str">
        <f>IF(C8="","",C8)</f>
        <v/>
      </c>
      <c r="D14" s="35"/>
      <c r="E14" s="35"/>
      <c r="F14" s="35"/>
      <c r="G14" s="48" t="str">
        <f>IF(L14="","",IF(D14&gt;L14,"G",IF(D14&lt;L14,"P","N")))</f>
        <v/>
      </c>
      <c r="H14" s="26" t="str">
        <f>IF(G14="","",IF(G14="G",3,IF(G14="N",2,1)))</f>
        <v/>
      </c>
      <c r="I14" s="46" t="str">
        <f>IF(ISNUMBER(D14),D14/E14,"")</f>
        <v/>
      </c>
      <c r="J14" s="54" t="str">
        <f>IF(L13="","",IF(O13="G",B9,IF(AND(O13="N",N13&gt;F13),B9,IF(AND(O13="N",N13&lt;=F13),B10,IF(O13="P",B10)))))</f>
        <v/>
      </c>
      <c r="K14" s="28" t="str">
        <f>IF(J14="","",IF(J14=B9,C9,C10))</f>
        <v/>
      </c>
      <c r="L14" s="35"/>
      <c r="M14" s="30" t="str">
        <f>IF(ISNUMBER(E14),E14,"")</f>
        <v/>
      </c>
      <c r="N14" s="35"/>
      <c r="O14" s="50" t="str">
        <f>IF(L14="","",IF(G14="P","G",IF(G14="G","P","N")))</f>
        <v/>
      </c>
      <c r="P14" s="30" t="str">
        <f>IF(O14="","",IF(O14="G",3,IF(O14="N",2,1)))</f>
        <v/>
      </c>
      <c r="Q14" s="32" t="str">
        <f>IF(ISNUMBER(L14),L14/M14,"")</f>
        <v/>
      </c>
    </row>
    <row r="15" spans="2:17" s="16" customFormat="1" ht="24.95" customHeight="1" thickBot="1" x14ac:dyDescent="0.25">
      <c r="B15" s="24" t="str">
        <f>IF(B8="","",B8)</f>
        <v/>
      </c>
      <c r="C15" s="25" t="str">
        <f>IF(C8="","",C8)</f>
        <v/>
      </c>
      <c r="D15" s="36"/>
      <c r="E15" s="36"/>
      <c r="F15" s="36"/>
      <c r="G15" s="49" t="str">
        <f>IF(L15="","",IF(D15&gt;L15,"G",IF(D15&lt;L15,"P","N")))</f>
        <v/>
      </c>
      <c r="H15" s="27" t="str">
        <f>IF(G15="","",IF(G15="G",3,IF(G15="N",2,1)))</f>
        <v/>
      </c>
      <c r="I15" s="47" t="str">
        <f>IF(ISNUMBER(D15),D15/E15,"")</f>
        <v/>
      </c>
      <c r="J15" s="55" t="str">
        <f>IF(J14="","",IF(J14=B9,B10,B9))</f>
        <v/>
      </c>
      <c r="K15" s="29" t="str">
        <f>IF(K14="","",IF(K14=C9,C10,C9))</f>
        <v/>
      </c>
      <c r="L15" s="36"/>
      <c r="M15" s="31" t="str">
        <f>IF(ISNUMBER(E15),E15,"")</f>
        <v/>
      </c>
      <c r="N15" s="36"/>
      <c r="O15" s="51" t="str">
        <f>IF(L15="","",IF(G15="P","G",IF(G15="G","P","N")))</f>
        <v/>
      </c>
      <c r="P15" s="31" t="str">
        <f>IF(O15="","",IF(O15="G",3,IF(O15="N",2,1)))</f>
        <v/>
      </c>
      <c r="Q15" s="33" t="str">
        <f>IF(ISNUMBER(L15),L15/M15,"")</f>
        <v/>
      </c>
    </row>
    <row r="16" spans="2:17" ht="24.95" customHeight="1" thickBot="1" x14ac:dyDescent="0.25">
      <c r="B16" s="5"/>
      <c r="C16" s="6"/>
      <c r="D16" s="1"/>
      <c r="E16" s="3"/>
      <c r="F16" s="7"/>
      <c r="G16" s="2"/>
      <c r="H16" s="2"/>
      <c r="I16" s="8"/>
      <c r="J16" s="8"/>
      <c r="K16" s="8"/>
      <c r="L16" s="8"/>
      <c r="M16" s="8"/>
    </row>
    <row r="17" spans="2:17" ht="24.95" customHeight="1" thickBot="1" x14ac:dyDescent="0.25">
      <c r="B17" s="84" t="s">
        <v>6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6"/>
    </row>
    <row r="18" spans="2:17" ht="9.9499999999999993" customHeight="1" thickBot="1" x14ac:dyDescent="0.25">
      <c r="B18" s="17"/>
      <c r="D18" s="77"/>
      <c r="E18" s="77"/>
      <c r="F18" s="77"/>
      <c r="J18" s="77"/>
      <c r="K18" s="77"/>
      <c r="L18" s="77"/>
      <c r="M18" s="13"/>
      <c r="Q18" s="18"/>
    </row>
    <row r="19" spans="2:17" s="16" customFormat="1" ht="24.95" customHeight="1" x14ac:dyDescent="0.2">
      <c r="B19" s="12" t="s">
        <v>2</v>
      </c>
      <c r="C19" s="58" t="s">
        <v>3</v>
      </c>
      <c r="D19" s="78" t="s">
        <v>4</v>
      </c>
      <c r="E19" s="78"/>
      <c r="F19" s="78"/>
      <c r="G19" s="79" t="s">
        <v>14</v>
      </c>
      <c r="H19" s="79"/>
      <c r="I19" s="80"/>
      <c r="J19" s="13"/>
      <c r="K19" s="13"/>
      <c r="L19" s="13"/>
      <c r="M19" s="13"/>
      <c r="N19" s="13"/>
      <c r="O19" s="14"/>
      <c r="P19" s="14"/>
      <c r="Q19" s="37"/>
    </row>
    <row r="20" spans="2:17" s="16" customFormat="1" ht="24.95" customHeight="1" x14ac:dyDescent="0.2">
      <c r="B20" s="39"/>
      <c r="C20" s="40"/>
      <c r="D20" s="71"/>
      <c r="E20" s="71"/>
      <c r="F20" s="71"/>
      <c r="G20" s="72" t="str">
        <f>IF(ISNUMBER(I26),(D26+D27)/(E26+E27),"")</f>
        <v/>
      </c>
      <c r="H20" s="72"/>
      <c r="I20" s="73"/>
      <c r="J20" s="15"/>
      <c r="K20" s="15"/>
      <c r="L20" s="15"/>
      <c r="M20" s="15"/>
      <c r="N20" s="15"/>
      <c r="Q20" s="38"/>
    </row>
    <row r="21" spans="2:17" s="16" customFormat="1" ht="24.95" customHeight="1" x14ac:dyDescent="0.2">
      <c r="B21" s="39"/>
      <c r="C21" s="40"/>
      <c r="D21" s="71"/>
      <c r="E21" s="71"/>
      <c r="F21" s="71"/>
      <c r="G21" s="72" t="str">
        <f>IF(Q27="","",IF(J26=B21,(D25+L26)/(E25+M26),(D25+L27)/(E25+M27)))</f>
        <v/>
      </c>
      <c r="H21" s="72"/>
      <c r="I21" s="73"/>
      <c r="J21" s="15"/>
      <c r="K21" s="15"/>
      <c r="L21" s="15"/>
      <c r="M21" s="15"/>
      <c r="N21" s="15"/>
      <c r="Q21" s="38"/>
    </row>
    <row r="22" spans="2:17" s="16" customFormat="1" ht="24.95" customHeight="1" thickBot="1" x14ac:dyDescent="0.25">
      <c r="B22" s="41"/>
      <c r="C22" s="42"/>
      <c r="D22" s="74"/>
      <c r="E22" s="74"/>
      <c r="F22" s="74"/>
      <c r="G22" s="75" t="str">
        <f>IF(Q27="","",IF(J26=B22,(L25+L26)/(M25+M26),(L25+L27)/(M25+M27)))</f>
        <v/>
      </c>
      <c r="H22" s="75"/>
      <c r="I22" s="76"/>
      <c r="J22" s="15"/>
      <c r="K22" s="15"/>
      <c r="L22" s="15"/>
      <c r="M22" s="15"/>
      <c r="N22" s="15"/>
      <c r="Q22" s="38"/>
    </row>
    <row r="23" spans="2:17" ht="9.9499999999999993" customHeight="1" thickBot="1" x14ac:dyDescent="0.25">
      <c r="B23" s="17"/>
      <c r="D23" s="77"/>
      <c r="E23" s="77"/>
      <c r="F23" s="77"/>
      <c r="J23" s="77"/>
      <c r="K23" s="77"/>
      <c r="L23" s="77"/>
      <c r="M23" s="13"/>
      <c r="Q23" s="18"/>
    </row>
    <row r="24" spans="2:17" ht="30" customHeight="1" x14ac:dyDescent="0.2">
      <c r="B24" s="67" t="s">
        <v>8</v>
      </c>
      <c r="C24" s="68"/>
      <c r="D24" s="34" t="s">
        <v>10</v>
      </c>
      <c r="E24" s="34" t="s">
        <v>0</v>
      </c>
      <c r="F24" s="34" t="s">
        <v>11</v>
      </c>
      <c r="G24" s="19" t="s">
        <v>13</v>
      </c>
      <c r="H24" s="19" t="s">
        <v>1</v>
      </c>
      <c r="I24" s="53" t="s">
        <v>12</v>
      </c>
      <c r="J24" s="69" t="s">
        <v>9</v>
      </c>
      <c r="K24" s="70"/>
      <c r="L24" s="45" t="s">
        <v>10</v>
      </c>
      <c r="M24" s="45" t="s">
        <v>0</v>
      </c>
      <c r="N24" s="45" t="s">
        <v>11</v>
      </c>
      <c r="O24" s="20" t="s">
        <v>13</v>
      </c>
      <c r="P24" s="20" t="s">
        <v>1</v>
      </c>
      <c r="Q24" s="21" t="s">
        <v>12</v>
      </c>
    </row>
    <row r="25" spans="2:17" s="16" customFormat="1" ht="24.95" customHeight="1" x14ac:dyDescent="0.2">
      <c r="B25" s="22" t="str">
        <f>IF(B21="","",B21)</f>
        <v/>
      </c>
      <c r="C25" s="23" t="str">
        <f>IF(C21="","",C21)</f>
        <v/>
      </c>
      <c r="D25" s="35"/>
      <c r="E25" s="35"/>
      <c r="F25" s="35"/>
      <c r="G25" s="48" t="str">
        <f>IF(L25="","",IF(D25&gt;L25,"G",IF(D25&lt;L25,"P","N")))</f>
        <v/>
      </c>
      <c r="H25" s="26" t="str">
        <f>IF(G25="","",IF(G25="G",3,IF(G25="N",2,1)))</f>
        <v/>
      </c>
      <c r="I25" s="46" t="str">
        <f>IF(ISNUMBER(D25),D25/E25,"")</f>
        <v/>
      </c>
      <c r="J25" s="54" t="str">
        <f>IF(B22="","",B22)</f>
        <v/>
      </c>
      <c r="K25" s="28" t="str">
        <f>IF(C22="","",C22)</f>
        <v/>
      </c>
      <c r="L25" s="35"/>
      <c r="M25" s="30" t="str">
        <f>IF(ISNUMBER(E25),E25,"")</f>
        <v/>
      </c>
      <c r="N25" s="35"/>
      <c r="O25" s="50" t="str">
        <f>IF(L25="","",IF(G25="P","G",IF(G25="G","P","N")))</f>
        <v/>
      </c>
      <c r="P25" s="30" t="str">
        <f>IF(O25="","",IF(O25="G",3,IF(O25="N",2,1)))</f>
        <v/>
      </c>
      <c r="Q25" s="32" t="str">
        <f>IF(ISNUMBER(L25),L25/M25,"")</f>
        <v/>
      </c>
    </row>
    <row r="26" spans="2:17" s="16" customFormat="1" ht="24.95" customHeight="1" x14ac:dyDescent="0.2">
      <c r="B26" s="22" t="str">
        <f>IF(B20="","",B20)</f>
        <v/>
      </c>
      <c r="C26" s="23" t="str">
        <f>IF(C20="","",C20)</f>
        <v/>
      </c>
      <c r="D26" s="35"/>
      <c r="E26" s="35"/>
      <c r="F26" s="35"/>
      <c r="G26" s="48" t="str">
        <f>IF(L26="","",IF(D26&gt;L26,"G",IF(D26&lt;L26,"P","N")))</f>
        <v/>
      </c>
      <c r="H26" s="26" t="str">
        <f>IF(G26="","",IF(G26="G",3,IF(G26="N",2,1)))</f>
        <v/>
      </c>
      <c r="I26" s="46" t="str">
        <f>IF(ISNUMBER(D26),D26/E26,"")</f>
        <v/>
      </c>
      <c r="J26" s="54" t="str">
        <f>IF(L25="","",IF(O25="G",B21,IF(AND(O25="N",N25&gt;F25),B21,IF(AND(O25="N",N25&lt;=F25),B22,IF(O25="P",B22)))))</f>
        <v/>
      </c>
      <c r="K26" s="28" t="str">
        <f>IF(J26="","",IF(J26=B21,C21,C22))</f>
        <v/>
      </c>
      <c r="L26" s="35"/>
      <c r="M26" s="30" t="str">
        <f>IF(ISNUMBER(E26),E26,"")</f>
        <v/>
      </c>
      <c r="N26" s="35"/>
      <c r="O26" s="50" t="str">
        <f>IF(L26="","",IF(G26="P","G",IF(G26="G","P","N")))</f>
        <v/>
      </c>
      <c r="P26" s="30" t="str">
        <f>IF(O26="","",IF(O26="G",3,IF(O26="N",2,1)))</f>
        <v/>
      </c>
      <c r="Q26" s="32" t="str">
        <f>IF(ISNUMBER(L26),L26/M26,"")</f>
        <v/>
      </c>
    </row>
    <row r="27" spans="2:17" s="16" customFormat="1" ht="24.95" customHeight="1" thickBot="1" x14ac:dyDescent="0.25">
      <c r="B27" s="24" t="str">
        <f>IF(B20="","",B20)</f>
        <v/>
      </c>
      <c r="C27" s="25" t="str">
        <f>IF(C20="","",C20)</f>
        <v/>
      </c>
      <c r="D27" s="36"/>
      <c r="E27" s="36"/>
      <c r="F27" s="36"/>
      <c r="G27" s="49" t="str">
        <f>IF(L27="","",IF(D27&gt;L27,"G",IF(D27&lt;L27,"P","N")))</f>
        <v/>
      </c>
      <c r="H27" s="27" t="str">
        <f>IF(G27="","",IF(G27="G",3,IF(G27="N",2,1)))</f>
        <v/>
      </c>
      <c r="I27" s="47" t="str">
        <f>IF(ISNUMBER(D27),D27/E27,"")</f>
        <v/>
      </c>
      <c r="J27" s="55" t="str">
        <f>IF(J26="","",IF(J26=B21,B22,B21))</f>
        <v/>
      </c>
      <c r="K27" s="29" t="str">
        <f>IF(K26="","",IF(K26=C21,C22,C21))</f>
        <v/>
      </c>
      <c r="L27" s="36"/>
      <c r="M27" s="31" t="str">
        <f>IF(ISNUMBER(E27),E27,"")</f>
        <v/>
      </c>
      <c r="N27" s="36"/>
      <c r="O27" s="51" t="str">
        <f>IF(L27="","",IF(G27="P","G",IF(G27="G","P","N")))</f>
        <v/>
      </c>
      <c r="P27" s="31" t="str">
        <f>IF(O27="","",IF(O27="G",3,IF(O27="N",2,1)))</f>
        <v/>
      </c>
      <c r="Q27" s="33" t="str">
        <f>IF(ISNUMBER(L27),L27/M27,"")</f>
        <v/>
      </c>
    </row>
    <row r="28" spans="2:17" ht="24.95" customHeight="1" thickBot="1" x14ac:dyDescent="0.25"/>
    <row r="29" spans="2:17" ht="24.95" customHeight="1" thickBot="1" x14ac:dyDescent="0.25">
      <c r="B29" s="81" t="s">
        <v>7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</row>
    <row r="30" spans="2:17" ht="9.9499999999999993" customHeight="1" thickBot="1" x14ac:dyDescent="0.25">
      <c r="B30" s="17"/>
      <c r="D30" s="77"/>
      <c r="E30" s="77"/>
      <c r="F30" s="77"/>
      <c r="J30" s="77"/>
      <c r="K30" s="77"/>
      <c r="L30" s="77"/>
      <c r="M30" s="13"/>
      <c r="Q30" s="18"/>
    </row>
    <row r="31" spans="2:17" s="14" customFormat="1" ht="24.95" customHeight="1" x14ac:dyDescent="0.2">
      <c r="B31" s="12" t="s">
        <v>2</v>
      </c>
      <c r="C31" s="58" t="s">
        <v>3</v>
      </c>
      <c r="D31" s="78" t="s">
        <v>4</v>
      </c>
      <c r="E31" s="78"/>
      <c r="F31" s="78"/>
      <c r="G31" s="79" t="s">
        <v>14</v>
      </c>
      <c r="H31" s="79"/>
      <c r="I31" s="80"/>
      <c r="J31" s="13"/>
      <c r="K31" s="13"/>
      <c r="L31" s="13"/>
      <c r="M31" s="13"/>
      <c r="N31" s="13"/>
      <c r="Q31" s="37"/>
    </row>
    <row r="32" spans="2:17" s="16" customFormat="1" ht="24.95" customHeight="1" x14ac:dyDescent="0.2">
      <c r="B32" s="39"/>
      <c r="C32" s="40"/>
      <c r="D32" s="71"/>
      <c r="E32" s="71"/>
      <c r="F32" s="71"/>
      <c r="G32" s="72" t="str">
        <f>IF(ISNUMBER(I38),(D38+D39)/(E38+E39),"")</f>
        <v/>
      </c>
      <c r="H32" s="72"/>
      <c r="I32" s="73"/>
      <c r="J32" s="15"/>
      <c r="K32" s="15"/>
      <c r="L32" s="15"/>
      <c r="M32" s="15"/>
      <c r="N32" s="15"/>
      <c r="Q32" s="38"/>
    </row>
    <row r="33" spans="2:17" s="16" customFormat="1" ht="24.95" customHeight="1" x14ac:dyDescent="0.2">
      <c r="B33" s="39"/>
      <c r="C33" s="40"/>
      <c r="D33" s="71"/>
      <c r="E33" s="71"/>
      <c r="F33" s="71"/>
      <c r="G33" s="72" t="str">
        <f>IF(Q39="","",IF(J38=B33,(D37+L38)/(E37+M38),(D37+L39)/(E37+M39)))</f>
        <v/>
      </c>
      <c r="H33" s="72"/>
      <c r="I33" s="73"/>
      <c r="J33" s="15"/>
      <c r="K33" s="15"/>
      <c r="L33" s="15"/>
      <c r="M33" s="15"/>
      <c r="N33" s="15"/>
      <c r="Q33" s="38"/>
    </row>
    <row r="34" spans="2:17" s="16" customFormat="1" ht="24.95" customHeight="1" thickBot="1" x14ac:dyDescent="0.25">
      <c r="B34" s="41"/>
      <c r="C34" s="42"/>
      <c r="D34" s="74"/>
      <c r="E34" s="74"/>
      <c r="F34" s="74"/>
      <c r="G34" s="75" t="str">
        <f>IF(Q39="","",IF(J38=B34,(L37+L38)/(M37+M38),(L37+L39)/(M37+M39)))</f>
        <v/>
      </c>
      <c r="H34" s="75"/>
      <c r="I34" s="76"/>
      <c r="J34" s="15"/>
      <c r="K34" s="15"/>
      <c r="L34" s="15"/>
      <c r="M34" s="15"/>
      <c r="N34" s="15"/>
      <c r="Q34" s="38"/>
    </row>
    <row r="35" spans="2:17" ht="9.9499999999999993" customHeight="1" thickBot="1" x14ac:dyDescent="0.25">
      <c r="B35" s="17"/>
      <c r="D35" s="77"/>
      <c r="E35" s="77"/>
      <c r="F35" s="77"/>
      <c r="J35" s="77"/>
      <c r="K35" s="77"/>
      <c r="L35" s="77"/>
      <c r="M35" s="13"/>
      <c r="Q35" s="18"/>
    </row>
    <row r="36" spans="2:17" ht="30" customHeight="1" x14ac:dyDescent="0.2">
      <c r="B36" s="67" t="s">
        <v>8</v>
      </c>
      <c r="C36" s="68"/>
      <c r="D36" s="34" t="s">
        <v>10</v>
      </c>
      <c r="E36" s="34" t="s">
        <v>0</v>
      </c>
      <c r="F36" s="34" t="s">
        <v>11</v>
      </c>
      <c r="G36" s="19" t="s">
        <v>13</v>
      </c>
      <c r="H36" s="19" t="s">
        <v>1</v>
      </c>
      <c r="I36" s="53" t="s">
        <v>12</v>
      </c>
      <c r="J36" s="69" t="s">
        <v>9</v>
      </c>
      <c r="K36" s="70"/>
      <c r="L36" s="45" t="s">
        <v>10</v>
      </c>
      <c r="M36" s="45" t="s">
        <v>0</v>
      </c>
      <c r="N36" s="45" t="s">
        <v>11</v>
      </c>
      <c r="O36" s="20" t="s">
        <v>13</v>
      </c>
      <c r="P36" s="20" t="s">
        <v>1</v>
      </c>
      <c r="Q36" s="21" t="s">
        <v>12</v>
      </c>
    </row>
    <row r="37" spans="2:17" s="16" customFormat="1" ht="24.95" customHeight="1" x14ac:dyDescent="0.2">
      <c r="B37" s="22" t="str">
        <f>IF(B33="","",B33)</f>
        <v/>
      </c>
      <c r="C37" s="23" t="str">
        <f>IF(C33="","",C33)</f>
        <v/>
      </c>
      <c r="D37" s="35"/>
      <c r="E37" s="35"/>
      <c r="F37" s="35"/>
      <c r="G37" s="48" t="str">
        <f>IF(L37="","",IF(D37&gt;L37,"G",IF(D37&lt;L37,"P","N")))</f>
        <v/>
      </c>
      <c r="H37" s="26" t="str">
        <f>IF(G37="","",IF(G37="G",3,IF(G37="N",2,1)))</f>
        <v/>
      </c>
      <c r="I37" s="46" t="str">
        <f>IF(ISNUMBER(D37),D37/E37,"")</f>
        <v/>
      </c>
      <c r="J37" s="54" t="str">
        <f>IF(B34="","",B34)</f>
        <v/>
      </c>
      <c r="K37" s="28" t="str">
        <f>IF(C34="","",C34)</f>
        <v/>
      </c>
      <c r="L37" s="35"/>
      <c r="M37" s="30" t="str">
        <f>IF(ISNUMBER(E37),E37,"")</f>
        <v/>
      </c>
      <c r="N37" s="35"/>
      <c r="O37" s="50" t="str">
        <f>IF(L37="","",IF(G37="P","G",IF(G37="G","P","N")))</f>
        <v/>
      </c>
      <c r="P37" s="30" t="str">
        <f>IF(O37="","",IF(O37="G",3,IF(O37="N",2,1)))</f>
        <v/>
      </c>
      <c r="Q37" s="32" t="str">
        <f>IF(ISNUMBER(L37),L37/M37,"")</f>
        <v/>
      </c>
    </row>
    <row r="38" spans="2:17" s="16" customFormat="1" ht="24.95" customHeight="1" x14ac:dyDescent="0.2">
      <c r="B38" s="22" t="str">
        <f>IF(B32="","",B32)</f>
        <v/>
      </c>
      <c r="C38" s="23" t="str">
        <f>IF(C32="","",C32)</f>
        <v/>
      </c>
      <c r="D38" s="35"/>
      <c r="E38" s="35"/>
      <c r="F38" s="35"/>
      <c r="G38" s="48" t="str">
        <f>IF(L38="","",IF(D38&gt;L38,"G",IF(D38&lt;L38,"P","N")))</f>
        <v/>
      </c>
      <c r="H38" s="26" t="str">
        <f>IF(G38="","",IF(G38="G",3,IF(G38="N",2,1)))</f>
        <v/>
      </c>
      <c r="I38" s="46" t="str">
        <f>IF(ISNUMBER(D38),D38/E38,"")</f>
        <v/>
      </c>
      <c r="J38" s="54" t="str">
        <f>IF(L37="","",IF(O37="G",B33,IF(AND(O37="N",N37&gt;F37),B33,IF(AND(O37="N",N37&lt;=F37),B34,IF(O37="P",B34)))))</f>
        <v/>
      </c>
      <c r="K38" s="28" t="str">
        <f>IF(J38="","",IF(J38=B33,C33,C34))</f>
        <v/>
      </c>
      <c r="L38" s="35"/>
      <c r="M38" s="30" t="str">
        <f>IF(ISNUMBER(E38),E38,"")</f>
        <v/>
      </c>
      <c r="N38" s="35"/>
      <c r="O38" s="50" t="str">
        <f>IF(L38="","",IF(G38="P","G",IF(G38="G","P","N")))</f>
        <v/>
      </c>
      <c r="P38" s="30" t="str">
        <f>IF(O38="","",IF(O38="G",3,IF(O38="N",2,1)))</f>
        <v/>
      </c>
      <c r="Q38" s="32" t="str">
        <f>IF(ISNUMBER(L38),L38/M38,"")</f>
        <v/>
      </c>
    </row>
    <row r="39" spans="2:17" s="16" customFormat="1" ht="24.95" customHeight="1" thickBot="1" x14ac:dyDescent="0.25">
      <c r="B39" s="24" t="str">
        <f>IF(B32="","",B32)</f>
        <v/>
      </c>
      <c r="C39" s="25" t="str">
        <f>IF(C32="","",C32)</f>
        <v/>
      </c>
      <c r="D39" s="36"/>
      <c r="E39" s="36"/>
      <c r="F39" s="36"/>
      <c r="G39" s="49" t="str">
        <f>IF(L39="","",IF(D39&gt;L39,"G",IF(D39&lt;L39,"P","N")))</f>
        <v/>
      </c>
      <c r="H39" s="27" t="str">
        <f>IF(G39="","",IF(G39="G",3,IF(G39="N",2,1)))</f>
        <v/>
      </c>
      <c r="I39" s="47" t="str">
        <f>IF(ISNUMBER(D39),D39/E39,"")</f>
        <v/>
      </c>
      <c r="J39" s="55" t="str">
        <f>IF(J38="","",IF(J38=B33,B34,B33))</f>
        <v/>
      </c>
      <c r="K39" s="29" t="str">
        <f>IF(K38="","",IF(K38=C33,C34,C33))</f>
        <v/>
      </c>
      <c r="L39" s="36"/>
      <c r="M39" s="31" t="str">
        <f>IF(ISNUMBER(E39),E39,"")</f>
        <v/>
      </c>
      <c r="N39" s="36"/>
      <c r="O39" s="51" t="str">
        <f>IF(L39="","",IF(G39="P","G",IF(G39="G","P","N")))</f>
        <v/>
      </c>
      <c r="P39" s="31" t="str">
        <f>IF(O39="","",IF(O39="G",3,IF(O39="N",2,1)))</f>
        <v/>
      </c>
      <c r="Q39" s="33" t="str">
        <f>IF(ISNUMBER(L39),L39/M39,"")</f>
        <v/>
      </c>
    </row>
    <row r="40" spans="2:17" ht="18" customHeight="1" x14ac:dyDescent="0.2"/>
    <row r="41" spans="2:17" ht="18" customHeight="1" thickBot="1" x14ac:dyDescent="0.25"/>
    <row r="42" spans="2:17" ht="24.95" customHeight="1" thickBot="1" x14ac:dyDescent="0.25">
      <c r="B42" s="84" t="s">
        <v>59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</row>
    <row r="43" spans="2:17" ht="9.9499999999999993" customHeight="1" thickBot="1" x14ac:dyDescent="0.25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1"/>
    </row>
    <row r="44" spans="2:17" s="14" customFormat="1" ht="24.95" customHeight="1" x14ac:dyDescent="0.2">
      <c r="B44" s="12" t="s">
        <v>2</v>
      </c>
      <c r="C44" s="58" t="s">
        <v>3</v>
      </c>
      <c r="D44" s="78" t="s">
        <v>4</v>
      </c>
      <c r="E44" s="78"/>
      <c r="F44" s="78"/>
      <c r="G44" s="79" t="s">
        <v>14</v>
      </c>
      <c r="H44" s="79"/>
      <c r="I44" s="80"/>
      <c r="J44" s="13"/>
      <c r="K44" s="13"/>
      <c r="L44" s="13"/>
      <c r="M44" s="13"/>
      <c r="N44" s="13"/>
      <c r="Q44" s="37"/>
    </row>
    <row r="45" spans="2:17" s="16" customFormat="1" ht="24.95" customHeight="1" x14ac:dyDescent="0.2">
      <c r="B45" s="39"/>
      <c r="C45" s="40"/>
      <c r="D45" s="71"/>
      <c r="E45" s="71"/>
      <c r="F45" s="71"/>
      <c r="G45" s="72" t="str">
        <f>IF(ISNUMBER(I51),(D51+D52)/(E51+E52),"")</f>
        <v/>
      </c>
      <c r="H45" s="72"/>
      <c r="I45" s="73"/>
      <c r="J45" s="15"/>
      <c r="K45" s="15"/>
      <c r="L45" s="15"/>
      <c r="M45" s="15"/>
      <c r="N45" s="15"/>
      <c r="Q45" s="38"/>
    </row>
    <row r="46" spans="2:17" s="16" customFormat="1" ht="24.95" customHeight="1" x14ac:dyDescent="0.2">
      <c r="B46" s="39"/>
      <c r="C46" s="40"/>
      <c r="D46" s="71"/>
      <c r="E46" s="71"/>
      <c r="F46" s="71"/>
      <c r="G46" s="72" t="str">
        <f>IF(Q52="","",IF(J51=B46,(D50+L51)/(E50+M51),(D50+L52)/(E50+M52)))</f>
        <v/>
      </c>
      <c r="H46" s="72"/>
      <c r="I46" s="73"/>
      <c r="J46" s="15"/>
      <c r="K46" s="15"/>
      <c r="L46" s="15"/>
      <c r="M46" s="15"/>
      <c r="N46" s="15"/>
      <c r="Q46" s="38"/>
    </row>
    <row r="47" spans="2:17" s="16" customFormat="1" ht="24.95" customHeight="1" thickBot="1" x14ac:dyDescent="0.25">
      <c r="B47" s="41"/>
      <c r="C47" s="42"/>
      <c r="D47" s="74"/>
      <c r="E47" s="74"/>
      <c r="F47" s="74"/>
      <c r="G47" s="75" t="str">
        <f>IF(Q52="","",IF(J51=B47,(L50+L51)/(M50+M51),(L50+L52)/(M50+M52)))</f>
        <v/>
      </c>
      <c r="H47" s="75"/>
      <c r="I47" s="76"/>
      <c r="J47" s="15"/>
      <c r="K47" s="15"/>
      <c r="L47" s="15"/>
      <c r="M47" s="15"/>
      <c r="N47" s="15"/>
      <c r="Q47" s="38"/>
    </row>
    <row r="48" spans="2:17" ht="9.9499999999999993" customHeight="1" thickBot="1" x14ac:dyDescent="0.25">
      <c r="B48" s="17"/>
      <c r="D48" s="77"/>
      <c r="E48" s="77"/>
      <c r="F48" s="77"/>
      <c r="J48" s="77"/>
      <c r="K48" s="77"/>
      <c r="L48" s="77"/>
      <c r="M48" s="13"/>
      <c r="Q48" s="18"/>
    </row>
    <row r="49" spans="2:17" ht="30" customHeight="1" x14ac:dyDescent="0.2">
      <c r="B49" s="67" t="s">
        <v>8</v>
      </c>
      <c r="C49" s="68"/>
      <c r="D49" s="34" t="s">
        <v>10</v>
      </c>
      <c r="E49" s="34" t="s">
        <v>0</v>
      </c>
      <c r="F49" s="34" t="s">
        <v>11</v>
      </c>
      <c r="G49" s="19" t="s">
        <v>13</v>
      </c>
      <c r="H49" s="19" t="s">
        <v>1</v>
      </c>
      <c r="I49" s="53" t="s">
        <v>12</v>
      </c>
      <c r="J49" s="69" t="s">
        <v>9</v>
      </c>
      <c r="K49" s="70"/>
      <c r="L49" s="45" t="s">
        <v>10</v>
      </c>
      <c r="M49" s="45" t="s">
        <v>0</v>
      </c>
      <c r="N49" s="45" t="s">
        <v>11</v>
      </c>
      <c r="O49" s="20" t="s">
        <v>13</v>
      </c>
      <c r="P49" s="20" t="s">
        <v>1</v>
      </c>
      <c r="Q49" s="21" t="s">
        <v>12</v>
      </c>
    </row>
    <row r="50" spans="2:17" s="16" customFormat="1" ht="24.95" customHeight="1" x14ac:dyDescent="0.2">
      <c r="B50" s="22" t="str">
        <f>IF(B46="","",B46)</f>
        <v/>
      </c>
      <c r="C50" s="23" t="str">
        <f>IF(C46="","",C46)</f>
        <v/>
      </c>
      <c r="D50" s="35"/>
      <c r="E50" s="35"/>
      <c r="F50" s="35"/>
      <c r="G50" s="48" t="str">
        <f>IF(L50="","",IF(D50&gt;L50,"G",IF(D50&lt;L50,"P","N")))</f>
        <v/>
      </c>
      <c r="H50" s="26" t="str">
        <f>IF(G50="","",IF(G50="G",3,IF(G50="N",2,1)))</f>
        <v/>
      </c>
      <c r="I50" s="46" t="str">
        <f>IF(ISNUMBER(D50),D50/E50,"")</f>
        <v/>
      </c>
      <c r="J50" s="54" t="str">
        <f>IF(B47="","",B47)</f>
        <v/>
      </c>
      <c r="K50" s="28" t="str">
        <f>IF(C47="","",C47)</f>
        <v/>
      </c>
      <c r="L50" s="35"/>
      <c r="M50" s="30" t="str">
        <f>IF(ISNUMBER(E50),E50,"")</f>
        <v/>
      </c>
      <c r="N50" s="35"/>
      <c r="O50" s="50" t="str">
        <f>IF(L50="","",IF(G50="P","G",IF(G50="G","P","N")))</f>
        <v/>
      </c>
      <c r="P50" s="30" t="str">
        <f>IF(O50="","",IF(O50="G",3,IF(O50="N",2,1)))</f>
        <v/>
      </c>
      <c r="Q50" s="32" t="str">
        <f>IF(ISNUMBER(L50),L50/M50,"")</f>
        <v/>
      </c>
    </row>
    <row r="51" spans="2:17" s="16" customFormat="1" ht="24.95" customHeight="1" x14ac:dyDescent="0.2">
      <c r="B51" s="22" t="str">
        <f>IF(B45="","",B45)</f>
        <v/>
      </c>
      <c r="C51" s="23" t="str">
        <f>IF(C45="","",C45)</f>
        <v/>
      </c>
      <c r="D51" s="35"/>
      <c r="E51" s="35"/>
      <c r="F51" s="35"/>
      <c r="G51" s="48" t="str">
        <f>IF(L51="","",IF(D51&gt;L51,"G",IF(D51&lt;L51,"P","N")))</f>
        <v/>
      </c>
      <c r="H51" s="26" t="str">
        <f>IF(G51="","",IF(G51="G",3,IF(G51="N",2,1)))</f>
        <v/>
      </c>
      <c r="I51" s="46" t="str">
        <f>IF(ISNUMBER(D51),D51/E51,"")</f>
        <v/>
      </c>
      <c r="J51" s="54" t="str">
        <f>IF(L50="","",IF(O50="G",B46,IF(AND(O50="N",N50&gt;F50),B46,IF(AND(O50="N",N50&lt;=F50),B47,IF(O50="P",B47)))))</f>
        <v/>
      </c>
      <c r="K51" s="28" t="str">
        <f>IF(J51="","",IF(J51=B46,C46,C47))</f>
        <v/>
      </c>
      <c r="L51" s="35"/>
      <c r="M51" s="30" t="str">
        <f>IF(ISNUMBER(E51),E51,"")</f>
        <v/>
      </c>
      <c r="N51" s="35"/>
      <c r="O51" s="50" t="str">
        <f>IF(L51="","",IF(G51="P","G",IF(G51="G","P","N")))</f>
        <v/>
      </c>
      <c r="P51" s="30" t="str">
        <f>IF(O51="","",IF(O51="G",3,IF(O51="N",2,1)))</f>
        <v/>
      </c>
      <c r="Q51" s="32" t="str">
        <f>IF(ISNUMBER(L51),L51/M51,"")</f>
        <v/>
      </c>
    </row>
    <row r="52" spans="2:17" s="16" customFormat="1" ht="24.95" customHeight="1" thickBot="1" x14ac:dyDescent="0.25">
      <c r="B52" s="24" t="str">
        <f>IF(B45="","",B45)</f>
        <v/>
      </c>
      <c r="C52" s="25" t="str">
        <f>IF(C45="","",C45)</f>
        <v/>
      </c>
      <c r="D52" s="36"/>
      <c r="E52" s="36"/>
      <c r="F52" s="36"/>
      <c r="G52" s="49" t="str">
        <f>IF(L52="","",IF(D52&gt;L52,"G",IF(D52&lt;L52,"P","N")))</f>
        <v/>
      </c>
      <c r="H52" s="27" t="str">
        <f>IF(G52="","",IF(G52="G",3,IF(G52="N",2,1)))</f>
        <v/>
      </c>
      <c r="I52" s="47" t="str">
        <f>IF(ISNUMBER(D52),D52/E52,"")</f>
        <v/>
      </c>
      <c r="J52" s="55" t="str">
        <f>IF(J51="","",IF(J51=B46,B47,B46))</f>
        <v/>
      </c>
      <c r="K52" s="29" t="str">
        <f>IF(K51="","",IF(K51=C46,C47,C46))</f>
        <v/>
      </c>
      <c r="L52" s="36"/>
      <c r="M52" s="31" t="str">
        <f>IF(ISNUMBER(E52),E52,"")</f>
        <v/>
      </c>
      <c r="N52" s="36"/>
      <c r="O52" s="51" t="str">
        <f>IF(L52="","",IF(G52="P","G",IF(G52="G","P","N")))</f>
        <v/>
      </c>
      <c r="P52" s="31" t="str">
        <f>IF(O52="","",IF(O52="G",3,IF(O52="N",2,1)))</f>
        <v/>
      </c>
      <c r="Q52" s="33" t="str">
        <f>IF(ISNUMBER(L52),L52/M52,"")</f>
        <v/>
      </c>
    </row>
    <row r="53" spans="2:17" ht="24.95" customHeight="1" thickBot="1" x14ac:dyDescent="0.25">
      <c r="B53" s="5"/>
      <c r="C53" s="6"/>
      <c r="D53" s="1"/>
      <c r="E53" s="3"/>
      <c r="F53" s="7"/>
      <c r="G53" s="2"/>
      <c r="H53" s="2"/>
      <c r="I53" s="8"/>
      <c r="J53" s="8"/>
      <c r="K53" s="8"/>
      <c r="L53" s="8"/>
      <c r="M53" s="8"/>
    </row>
    <row r="54" spans="2:17" ht="24.95" customHeight="1" thickBot="1" x14ac:dyDescent="0.25">
      <c r="B54" s="84" t="s">
        <v>60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6"/>
    </row>
    <row r="55" spans="2:17" ht="9.9499999999999993" customHeight="1" thickBot="1" x14ac:dyDescent="0.25">
      <c r="B55" s="17"/>
      <c r="D55" s="77"/>
      <c r="E55" s="77"/>
      <c r="F55" s="77"/>
      <c r="J55" s="77"/>
      <c r="K55" s="77"/>
      <c r="L55" s="77"/>
      <c r="M55" s="13"/>
      <c r="Q55" s="18"/>
    </row>
    <row r="56" spans="2:17" s="16" customFormat="1" ht="24.95" customHeight="1" x14ac:dyDescent="0.2">
      <c r="B56" s="12" t="s">
        <v>2</v>
      </c>
      <c r="C56" s="58" t="s">
        <v>3</v>
      </c>
      <c r="D56" s="78" t="s">
        <v>4</v>
      </c>
      <c r="E56" s="78"/>
      <c r="F56" s="78"/>
      <c r="G56" s="79" t="s">
        <v>14</v>
      </c>
      <c r="H56" s="79"/>
      <c r="I56" s="80"/>
      <c r="J56" s="13"/>
      <c r="K56" s="13"/>
      <c r="L56" s="13"/>
      <c r="M56" s="13"/>
      <c r="N56" s="13"/>
      <c r="O56" s="14"/>
      <c r="P56" s="14"/>
      <c r="Q56" s="37"/>
    </row>
    <row r="57" spans="2:17" s="16" customFormat="1" ht="24.95" customHeight="1" x14ac:dyDescent="0.2">
      <c r="B57" s="39"/>
      <c r="C57" s="40"/>
      <c r="D57" s="71"/>
      <c r="E57" s="71"/>
      <c r="F57" s="71"/>
      <c r="G57" s="72" t="str">
        <f>IF(ISNUMBER(I63),(D63+D64)/(E63+E64),"")</f>
        <v/>
      </c>
      <c r="H57" s="72"/>
      <c r="I57" s="73"/>
      <c r="J57" s="15"/>
      <c r="K57" s="15"/>
      <c r="L57" s="15"/>
      <c r="M57" s="15"/>
      <c r="N57" s="15"/>
      <c r="Q57" s="38"/>
    </row>
    <row r="58" spans="2:17" s="16" customFormat="1" ht="24.95" customHeight="1" x14ac:dyDescent="0.2">
      <c r="B58" s="39"/>
      <c r="C58" s="40"/>
      <c r="D58" s="71"/>
      <c r="E58" s="71"/>
      <c r="F58" s="71"/>
      <c r="G58" s="72" t="str">
        <f>IF(Q64="","",IF(J63=B58,(D62+L63)/(E62+M63),(D62+L64)/(E62+M64)))</f>
        <v/>
      </c>
      <c r="H58" s="72"/>
      <c r="I58" s="73"/>
      <c r="J58" s="15"/>
      <c r="K58" s="15"/>
      <c r="L58" s="15"/>
      <c r="M58" s="15"/>
      <c r="N58" s="15"/>
      <c r="Q58" s="38"/>
    </row>
    <row r="59" spans="2:17" s="16" customFormat="1" ht="24.95" customHeight="1" thickBot="1" x14ac:dyDescent="0.25">
      <c r="B59" s="41"/>
      <c r="C59" s="42"/>
      <c r="D59" s="74"/>
      <c r="E59" s="74"/>
      <c r="F59" s="74"/>
      <c r="G59" s="75" t="str">
        <f>IF(Q64="","",IF(J63=B59,(L62+L63)/(M62+M63),(L62+L64)/(M62+M64)))</f>
        <v/>
      </c>
      <c r="H59" s="75"/>
      <c r="I59" s="76"/>
      <c r="J59" s="15"/>
      <c r="K59" s="15"/>
      <c r="L59" s="15"/>
      <c r="M59" s="15"/>
      <c r="N59" s="15"/>
      <c r="Q59" s="38"/>
    </row>
    <row r="60" spans="2:17" ht="9.9499999999999993" customHeight="1" thickBot="1" x14ac:dyDescent="0.25">
      <c r="B60" s="17"/>
      <c r="D60" s="77"/>
      <c r="E60" s="77"/>
      <c r="F60" s="77"/>
      <c r="J60" s="77"/>
      <c r="K60" s="77"/>
      <c r="L60" s="77"/>
      <c r="M60" s="13"/>
      <c r="Q60" s="18"/>
    </row>
    <row r="61" spans="2:17" ht="30" customHeight="1" x14ac:dyDescent="0.2">
      <c r="B61" s="67" t="s">
        <v>8</v>
      </c>
      <c r="C61" s="68"/>
      <c r="D61" s="34" t="s">
        <v>10</v>
      </c>
      <c r="E61" s="34" t="s">
        <v>0</v>
      </c>
      <c r="F61" s="34" t="s">
        <v>11</v>
      </c>
      <c r="G61" s="19" t="s">
        <v>13</v>
      </c>
      <c r="H61" s="19" t="s">
        <v>1</v>
      </c>
      <c r="I61" s="53" t="s">
        <v>12</v>
      </c>
      <c r="J61" s="69" t="s">
        <v>9</v>
      </c>
      <c r="K61" s="70"/>
      <c r="L61" s="45" t="s">
        <v>10</v>
      </c>
      <c r="M61" s="45" t="s">
        <v>0</v>
      </c>
      <c r="N61" s="45" t="s">
        <v>11</v>
      </c>
      <c r="O61" s="20" t="s">
        <v>13</v>
      </c>
      <c r="P61" s="20" t="s">
        <v>1</v>
      </c>
      <c r="Q61" s="21" t="s">
        <v>12</v>
      </c>
    </row>
    <row r="62" spans="2:17" s="16" customFormat="1" ht="24.95" customHeight="1" x14ac:dyDescent="0.2">
      <c r="B62" s="22" t="str">
        <f>IF(B58="","",B58)</f>
        <v/>
      </c>
      <c r="C62" s="23" t="str">
        <f>IF(C58="","",C58)</f>
        <v/>
      </c>
      <c r="D62" s="35"/>
      <c r="E62" s="35"/>
      <c r="F62" s="35"/>
      <c r="G62" s="48" t="str">
        <f>IF(L62="","",IF(D62&gt;L62,"G",IF(D62&lt;L62,"P","N")))</f>
        <v/>
      </c>
      <c r="H62" s="26" t="str">
        <f>IF(G62="","",IF(G62="G",3,IF(G62="N",2,1)))</f>
        <v/>
      </c>
      <c r="I62" s="46" t="str">
        <f>IF(ISNUMBER(D62),D62/E62,"")</f>
        <v/>
      </c>
      <c r="J62" s="54" t="str">
        <f>IF(B59="","",B59)</f>
        <v/>
      </c>
      <c r="K62" s="28" t="str">
        <f>IF(C59="","",C59)</f>
        <v/>
      </c>
      <c r="L62" s="35"/>
      <c r="M62" s="30" t="str">
        <f>IF(ISNUMBER(E62),E62,"")</f>
        <v/>
      </c>
      <c r="N62" s="35"/>
      <c r="O62" s="50" t="str">
        <f>IF(L62="","",IF(G62="P","G",IF(G62="G","P","N")))</f>
        <v/>
      </c>
      <c r="P62" s="30" t="str">
        <f>IF(O62="","",IF(O62="G",3,IF(O62="N",2,1)))</f>
        <v/>
      </c>
      <c r="Q62" s="32" t="str">
        <f>IF(ISNUMBER(L62),L62/M62,"")</f>
        <v/>
      </c>
    </row>
    <row r="63" spans="2:17" s="16" customFormat="1" ht="24.95" customHeight="1" x14ac:dyDescent="0.2">
      <c r="B63" s="22" t="str">
        <f>IF(B57="","",B57)</f>
        <v/>
      </c>
      <c r="C63" s="23" t="str">
        <f>IF(C57="","",C57)</f>
        <v/>
      </c>
      <c r="D63" s="35"/>
      <c r="E63" s="35"/>
      <c r="F63" s="35"/>
      <c r="G63" s="48" t="str">
        <f>IF(L63="","",IF(D63&gt;L63,"G",IF(D63&lt;L63,"P","N")))</f>
        <v/>
      </c>
      <c r="H63" s="26" t="str">
        <f>IF(G63="","",IF(G63="G",3,IF(G63="N",2,1)))</f>
        <v/>
      </c>
      <c r="I63" s="46" t="str">
        <f>IF(ISNUMBER(D63),D63/E63,"")</f>
        <v/>
      </c>
      <c r="J63" s="54" t="str">
        <f>IF(L62="","",IF(O62="G",B58,IF(AND(O62="N",N62&gt;F62),B58,IF(AND(O62="N",N62&lt;=F62),B59,IF(O62="P",B59)))))</f>
        <v/>
      </c>
      <c r="K63" s="28" t="str">
        <f>IF(J63="","",IF(J63=B58,C58,C59))</f>
        <v/>
      </c>
      <c r="L63" s="35"/>
      <c r="M63" s="30" t="str">
        <f>IF(ISNUMBER(E63),E63,"")</f>
        <v/>
      </c>
      <c r="N63" s="35"/>
      <c r="O63" s="50" t="str">
        <f>IF(L63="","",IF(G63="P","G",IF(G63="G","P","N")))</f>
        <v/>
      </c>
      <c r="P63" s="30" t="str">
        <f>IF(O63="","",IF(O63="G",3,IF(O63="N",2,1)))</f>
        <v/>
      </c>
      <c r="Q63" s="32" t="str">
        <f>IF(ISNUMBER(L63),L63/M63,"")</f>
        <v/>
      </c>
    </row>
    <row r="64" spans="2:17" s="16" customFormat="1" ht="24.95" customHeight="1" thickBot="1" x14ac:dyDescent="0.25">
      <c r="B64" s="24" t="str">
        <f>IF(B57="","",B57)</f>
        <v/>
      </c>
      <c r="C64" s="25" t="str">
        <f>IF(C57="","",C57)</f>
        <v/>
      </c>
      <c r="D64" s="36"/>
      <c r="E64" s="36"/>
      <c r="F64" s="36"/>
      <c r="G64" s="49" t="str">
        <f>IF(L64="","",IF(D64&gt;L64,"G",IF(D64&lt;L64,"P","N")))</f>
        <v/>
      </c>
      <c r="H64" s="27" t="str">
        <f>IF(G64="","",IF(G64="G",3,IF(G64="N",2,1)))</f>
        <v/>
      </c>
      <c r="I64" s="47" t="str">
        <f>IF(ISNUMBER(D64),D64/E64,"")</f>
        <v/>
      </c>
      <c r="J64" s="55" t="str">
        <f>IF(J63="","",IF(J63=B58,B59,B58))</f>
        <v/>
      </c>
      <c r="K64" s="29" t="str">
        <f>IF(K63="","",IF(K63=C58,C59,C58))</f>
        <v/>
      </c>
      <c r="L64" s="36"/>
      <c r="M64" s="31" t="str">
        <f>IF(ISNUMBER(E64),E64,"")</f>
        <v/>
      </c>
      <c r="N64" s="36"/>
      <c r="O64" s="51" t="str">
        <f>IF(L64="","",IF(G64="P","G",IF(G64="G","P","N")))</f>
        <v/>
      </c>
      <c r="P64" s="31" t="str">
        <f>IF(O64="","",IF(O64="G",3,IF(O64="N",2,1)))</f>
        <v/>
      </c>
      <c r="Q64" s="33" t="str">
        <f>IF(ISNUMBER(L64),L64/M64,"")</f>
        <v/>
      </c>
    </row>
    <row r="65" spans="2:17" ht="24.95" customHeight="1" thickBot="1" x14ac:dyDescent="0.25"/>
    <row r="66" spans="2:17" ht="24.95" customHeight="1" thickBot="1" x14ac:dyDescent="0.25">
      <c r="B66" s="81" t="s">
        <v>61</v>
      </c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3"/>
    </row>
    <row r="67" spans="2:17" ht="9.9499999999999993" customHeight="1" thickBot="1" x14ac:dyDescent="0.25">
      <c r="B67" s="17"/>
      <c r="D67" s="77"/>
      <c r="E67" s="77"/>
      <c r="F67" s="77"/>
      <c r="J67" s="77"/>
      <c r="K67" s="77"/>
      <c r="L67" s="77"/>
      <c r="M67" s="13"/>
      <c r="Q67" s="18"/>
    </row>
    <row r="68" spans="2:17" s="14" customFormat="1" ht="24.95" customHeight="1" x14ac:dyDescent="0.2">
      <c r="B68" s="12" t="s">
        <v>2</v>
      </c>
      <c r="C68" s="58" t="s">
        <v>3</v>
      </c>
      <c r="D68" s="78" t="s">
        <v>4</v>
      </c>
      <c r="E68" s="78"/>
      <c r="F68" s="78"/>
      <c r="G68" s="79" t="s">
        <v>14</v>
      </c>
      <c r="H68" s="79"/>
      <c r="I68" s="80"/>
      <c r="J68" s="13"/>
      <c r="K68" s="13"/>
      <c r="L68" s="13"/>
      <c r="M68" s="13"/>
      <c r="N68" s="13"/>
      <c r="Q68" s="37"/>
    </row>
    <row r="69" spans="2:17" s="16" customFormat="1" ht="24.95" customHeight="1" x14ac:dyDescent="0.2">
      <c r="B69" s="39"/>
      <c r="C69" s="40"/>
      <c r="D69" s="71"/>
      <c r="E69" s="71"/>
      <c r="F69" s="71"/>
      <c r="G69" s="72" t="str">
        <f>IF(ISNUMBER(I75),(D75+D76)/(E75+E76),"")</f>
        <v/>
      </c>
      <c r="H69" s="72"/>
      <c r="I69" s="73"/>
      <c r="J69" s="15"/>
      <c r="K69" s="15"/>
      <c r="L69" s="15"/>
      <c r="M69" s="15"/>
      <c r="N69" s="15"/>
      <c r="Q69" s="38"/>
    </row>
    <row r="70" spans="2:17" s="16" customFormat="1" ht="24.95" customHeight="1" x14ac:dyDescent="0.2">
      <c r="B70" s="39"/>
      <c r="C70" s="40"/>
      <c r="D70" s="71"/>
      <c r="E70" s="71"/>
      <c r="F70" s="71"/>
      <c r="G70" s="72" t="str">
        <f>IF(Q76="","",IF(J75=B70,(D74+L75)/(E74+M75),(D74+L76)/(E74+M76)))</f>
        <v/>
      </c>
      <c r="H70" s="72"/>
      <c r="I70" s="73"/>
      <c r="J70" s="15"/>
      <c r="K70" s="15"/>
      <c r="L70" s="15"/>
      <c r="M70" s="15"/>
      <c r="N70" s="15"/>
      <c r="Q70" s="38"/>
    </row>
    <row r="71" spans="2:17" s="16" customFormat="1" ht="24.95" customHeight="1" thickBot="1" x14ac:dyDescent="0.25">
      <c r="B71" s="41"/>
      <c r="C71" s="42"/>
      <c r="D71" s="74"/>
      <c r="E71" s="74"/>
      <c r="F71" s="74"/>
      <c r="G71" s="75" t="str">
        <f>IF(Q76="","",IF(J75=B71,(L74+L75)/(M74+M75),(L74+L76)/(M74+M76)))</f>
        <v/>
      </c>
      <c r="H71" s="75"/>
      <c r="I71" s="76"/>
      <c r="J71" s="15"/>
      <c r="K71" s="15"/>
      <c r="L71" s="15"/>
      <c r="M71" s="15"/>
      <c r="N71" s="15"/>
      <c r="Q71" s="38"/>
    </row>
    <row r="72" spans="2:17" ht="9.9499999999999993" customHeight="1" thickBot="1" x14ac:dyDescent="0.25">
      <c r="B72" s="17"/>
      <c r="D72" s="77"/>
      <c r="E72" s="77"/>
      <c r="F72" s="77"/>
      <c r="J72" s="77"/>
      <c r="K72" s="77"/>
      <c r="L72" s="77"/>
      <c r="M72" s="13"/>
      <c r="Q72" s="18"/>
    </row>
    <row r="73" spans="2:17" ht="30" customHeight="1" x14ac:dyDescent="0.2">
      <c r="B73" s="67" t="s">
        <v>8</v>
      </c>
      <c r="C73" s="68"/>
      <c r="D73" s="34" t="s">
        <v>10</v>
      </c>
      <c r="E73" s="34" t="s">
        <v>0</v>
      </c>
      <c r="F73" s="34" t="s">
        <v>11</v>
      </c>
      <c r="G73" s="19" t="s">
        <v>13</v>
      </c>
      <c r="H73" s="19" t="s">
        <v>1</v>
      </c>
      <c r="I73" s="53" t="s">
        <v>12</v>
      </c>
      <c r="J73" s="69" t="s">
        <v>9</v>
      </c>
      <c r="K73" s="70"/>
      <c r="L73" s="45" t="s">
        <v>10</v>
      </c>
      <c r="M73" s="45" t="s">
        <v>0</v>
      </c>
      <c r="N73" s="45" t="s">
        <v>11</v>
      </c>
      <c r="O73" s="20" t="s">
        <v>13</v>
      </c>
      <c r="P73" s="20" t="s">
        <v>1</v>
      </c>
      <c r="Q73" s="21" t="s">
        <v>12</v>
      </c>
    </row>
    <row r="74" spans="2:17" s="16" customFormat="1" ht="24.95" customHeight="1" x14ac:dyDescent="0.2">
      <c r="B74" s="22" t="str">
        <f>IF(B70="","",B70)</f>
        <v/>
      </c>
      <c r="C74" s="23" t="str">
        <f>IF(C70="","",C70)</f>
        <v/>
      </c>
      <c r="D74" s="35"/>
      <c r="E74" s="35"/>
      <c r="F74" s="35"/>
      <c r="G74" s="48" t="str">
        <f>IF(L74="","",IF(D74&gt;L74,"G",IF(D74&lt;L74,"P","N")))</f>
        <v/>
      </c>
      <c r="H74" s="26" t="str">
        <f>IF(G74="","",IF(G74="G",3,IF(G74="N",2,1)))</f>
        <v/>
      </c>
      <c r="I74" s="46" t="str">
        <f>IF(ISNUMBER(D74),D74/E74,"")</f>
        <v/>
      </c>
      <c r="J74" s="54" t="str">
        <f>IF(B71="","",B71)</f>
        <v/>
      </c>
      <c r="K74" s="28" t="str">
        <f>IF(C71="","",C71)</f>
        <v/>
      </c>
      <c r="L74" s="35"/>
      <c r="M74" s="30" t="str">
        <f>IF(ISNUMBER(E74),E74,"")</f>
        <v/>
      </c>
      <c r="N74" s="35"/>
      <c r="O74" s="50" t="str">
        <f>IF(L74="","",IF(G74="P","G",IF(G74="G","P","N")))</f>
        <v/>
      </c>
      <c r="P74" s="30" t="str">
        <f>IF(O74="","",IF(O74="G",3,IF(O74="N",2,1)))</f>
        <v/>
      </c>
      <c r="Q74" s="32" t="str">
        <f>IF(ISNUMBER(L74),L74/M74,"")</f>
        <v/>
      </c>
    </row>
    <row r="75" spans="2:17" s="16" customFormat="1" ht="24.95" customHeight="1" x14ac:dyDescent="0.2">
      <c r="B75" s="22" t="str">
        <f>IF(B69="","",B69)</f>
        <v/>
      </c>
      <c r="C75" s="23" t="str">
        <f>IF(C69="","",C69)</f>
        <v/>
      </c>
      <c r="D75" s="35"/>
      <c r="E75" s="35"/>
      <c r="F75" s="35"/>
      <c r="G75" s="48" t="str">
        <f>IF(L75="","",IF(D75&gt;L75,"G",IF(D75&lt;L75,"P","N")))</f>
        <v/>
      </c>
      <c r="H75" s="26" t="str">
        <f>IF(G75="","",IF(G75="G",3,IF(G75="N",2,1)))</f>
        <v/>
      </c>
      <c r="I75" s="46" t="str">
        <f>IF(ISNUMBER(D75),D75/E75,"")</f>
        <v/>
      </c>
      <c r="J75" s="54" t="str">
        <f>IF(L74="","",IF(O74="G",B70,IF(AND(O74="N",N74&gt;F74),B70,IF(AND(O74="N",N74&lt;=F74),B71,IF(O74="P",B71)))))</f>
        <v/>
      </c>
      <c r="K75" s="28" t="str">
        <f>IF(J75="","",IF(J75=B70,C70,C71))</f>
        <v/>
      </c>
      <c r="L75" s="35"/>
      <c r="M75" s="30" t="str">
        <f>IF(ISNUMBER(E75),E75,"")</f>
        <v/>
      </c>
      <c r="N75" s="35"/>
      <c r="O75" s="50" t="str">
        <f>IF(L75="","",IF(G75="P","G",IF(G75="G","P","N")))</f>
        <v/>
      </c>
      <c r="P75" s="30" t="str">
        <f>IF(O75="","",IF(O75="G",3,IF(O75="N",2,1)))</f>
        <v/>
      </c>
      <c r="Q75" s="32" t="str">
        <f>IF(ISNUMBER(L75),L75/M75,"")</f>
        <v/>
      </c>
    </row>
    <row r="76" spans="2:17" s="16" customFormat="1" ht="24.95" customHeight="1" thickBot="1" x14ac:dyDescent="0.25">
      <c r="B76" s="24" t="str">
        <f>IF(B69="","",B69)</f>
        <v/>
      </c>
      <c r="C76" s="25" t="str">
        <f>IF(C69="","",C69)</f>
        <v/>
      </c>
      <c r="D76" s="36"/>
      <c r="E76" s="36"/>
      <c r="F76" s="36"/>
      <c r="G76" s="49" t="str">
        <f>IF(L76="","",IF(D76&gt;L76,"G",IF(D76&lt;L76,"P","N")))</f>
        <v/>
      </c>
      <c r="H76" s="27" t="str">
        <f>IF(G76="","",IF(G76="G",3,IF(G76="N",2,1)))</f>
        <v/>
      </c>
      <c r="I76" s="47" t="str">
        <f>IF(ISNUMBER(D76),D76/E76,"")</f>
        <v/>
      </c>
      <c r="J76" s="55" t="str">
        <f>IF(J75="","",IF(J75=B70,B71,B70))</f>
        <v/>
      </c>
      <c r="K76" s="29" t="str">
        <f>IF(K75="","",IF(K75=C70,C71,C70))</f>
        <v/>
      </c>
      <c r="L76" s="36"/>
      <c r="M76" s="31" t="str">
        <f>IF(ISNUMBER(E76),E76,"")</f>
        <v/>
      </c>
      <c r="N76" s="36"/>
      <c r="O76" s="51" t="str">
        <f>IF(L76="","",IF(G76="P","G",IF(G76="G","P","N")))</f>
        <v/>
      </c>
      <c r="P76" s="31" t="str">
        <f>IF(O76="","",IF(O76="G",3,IF(O76="N",2,1)))</f>
        <v/>
      </c>
      <c r="Q76" s="33" t="str">
        <f>IF(ISNUMBER(L76),L76/M76,"")</f>
        <v/>
      </c>
    </row>
  </sheetData>
  <sheetProtection sheet="1" selectLockedCells="1"/>
  <protectedRanges>
    <protectedRange sqref="B8:C10 B20:C22 B32:C34 B45:C47 B57:C59 B69:C71" name="Plage1"/>
    <protectedRange sqref="D57:F59" name="Plage1_1"/>
    <protectedRange sqref="D69:F71" name="Plage1_2"/>
    <protectedRange sqref="D45:F47" name="Plage1_3"/>
    <protectedRange sqref="D32:F34" name="Plage1_4"/>
    <protectedRange sqref="D8:F10" name="Plage1_5"/>
    <protectedRange sqref="D20:F22" name="Plage1_6"/>
  </protectedRanges>
  <mergeCells count="91">
    <mergeCell ref="J24:K24"/>
    <mergeCell ref="J18:L18"/>
    <mergeCell ref="B17:Q17"/>
    <mergeCell ref="D22:F22"/>
    <mergeCell ref="D23:F23"/>
    <mergeCell ref="J23:L23"/>
    <mergeCell ref="G21:I21"/>
    <mergeCell ref="G22:I22"/>
    <mergeCell ref="G19:I19"/>
    <mergeCell ref="G20:I20"/>
    <mergeCell ref="B24:C24"/>
    <mergeCell ref="C2:D2"/>
    <mergeCell ref="C3:D3"/>
    <mergeCell ref="D7:F7"/>
    <mergeCell ref="D8:F8"/>
    <mergeCell ref="B5:Q5"/>
    <mergeCell ref="G7:I7"/>
    <mergeCell ref="G8:I8"/>
    <mergeCell ref="I2:J3"/>
    <mergeCell ref="G2:H2"/>
    <mergeCell ref="B29:Q29"/>
    <mergeCell ref="D30:F30"/>
    <mergeCell ref="J30:L30"/>
    <mergeCell ref="D18:F18"/>
    <mergeCell ref="G3:H3"/>
    <mergeCell ref="D21:F21"/>
    <mergeCell ref="D9:F9"/>
    <mergeCell ref="D10:F10"/>
    <mergeCell ref="J12:K12"/>
    <mergeCell ref="D19:F19"/>
    <mergeCell ref="D20:F20"/>
    <mergeCell ref="G9:I9"/>
    <mergeCell ref="G10:I10"/>
    <mergeCell ref="B12:C12"/>
    <mergeCell ref="D11:F11"/>
    <mergeCell ref="J11:L11"/>
    <mergeCell ref="D31:F31"/>
    <mergeCell ref="D32:F32"/>
    <mergeCell ref="D33:F33"/>
    <mergeCell ref="D34:F34"/>
    <mergeCell ref="G31:I31"/>
    <mergeCell ref="G32:I32"/>
    <mergeCell ref="G33:I33"/>
    <mergeCell ref="G34:I34"/>
    <mergeCell ref="D35:F35"/>
    <mergeCell ref="J35:L35"/>
    <mergeCell ref="B42:Q42"/>
    <mergeCell ref="D44:F44"/>
    <mergeCell ref="G44:I44"/>
    <mergeCell ref="D45:F45"/>
    <mergeCell ref="G45:I45"/>
    <mergeCell ref="B36:C36"/>
    <mergeCell ref="J36:K36"/>
    <mergeCell ref="D46:F46"/>
    <mergeCell ref="G46:I46"/>
    <mergeCell ref="D47:F47"/>
    <mergeCell ref="G47:I47"/>
    <mergeCell ref="D48:F48"/>
    <mergeCell ref="J48:L48"/>
    <mergeCell ref="B49:C49"/>
    <mergeCell ref="J49:K49"/>
    <mergeCell ref="B54:Q54"/>
    <mergeCell ref="D55:F55"/>
    <mergeCell ref="J55:L55"/>
    <mergeCell ref="D56:F56"/>
    <mergeCell ref="G56:I56"/>
    <mergeCell ref="D57:F57"/>
    <mergeCell ref="G57:I57"/>
    <mergeCell ref="D58:F58"/>
    <mergeCell ref="G58:I58"/>
    <mergeCell ref="D59:F59"/>
    <mergeCell ref="G59:I59"/>
    <mergeCell ref="D60:F60"/>
    <mergeCell ref="J60:L60"/>
    <mergeCell ref="B61:C61"/>
    <mergeCell ref="J61:K61"/>
    <mergeCell ref="B66:Q66"/>
    <mergeCell ref="D67:F67"/>
    <mergeCell ref="J67:L67"/>
    <mergeCell ref="B73:C73"/>
    <mergeCell ref="J73:K73"/>
    <mergeCell ref="D69:F69"/>
    <mergeCell ref="G69:I69"/>
    <mergeCell ref="D70:F70"/>
    <mergeCell ref="G70:I70"/>
    <mergeCell ref="D71:F71"/>
    <mergeCell ref="G71:I71"/>
    <mergeCell ref="D68:F68"/>
    <mergeCell ref="G68:I68"/>
    <mergeCell ref="D72:F72"/>
    <mergeCell ref="J72:L72"/>
  </mergeCells>
  <phoneticPr fontId="0" type="noConversion"/>
  <conditionalFormatting sqref="G13:G15">
    <cfRule type="cellIs" dxfId="68" priority="55" stopIfTrue="1" operator="equal">
      <formula>"P"</formula>
    </cfRule>
    <cfRule type="cellIs" dxfId="67" priority="56" stopIfTrue="1" operator="equal">
      <formula>"N"</formula>
    </cfRule>
    <cfRule type="cellIs" dxfId="66" priority="57" stopIfTrue="1" operator="equal">
      <formula>"G"</formula>
    </cfRule>
  </conditionalFormatting>
  <conditionalFormatting sqref="G25:G27">
    <cfRule type="cellIs" dxfId="65" priority="22" stopIfTrue="1" operator="equal">
      <formula>"P"</formula>
    </cfRule>
    <cfRule type="cellIs" dxfId="64" priority="23" stopIfTrue="1" operator="equal">
      <formula>"N"</formula>
    </cfRule>
    <cfRule type="cellIs" dxfId="63" priority="24" stopIfTrue="1" operator="equal">
      <formula>"G"</formula>
    </cfRule>
  </conditionalFormatting>
  <conditionalFormatting sqref="G50:G52">
    <cfRule type="cellIs" dxfId="62" priority="10" stopIfTrue="1" operator="equal">
      <formula>"P"</formula>
    </cfRule>
    <cfRule type="cellIs" dxfId="61" priority="11" stopIfTrue="1" operator="equal">
      <formula>"N"</formula>
    </cfRule>
    <cfRule type="cellIs" dxfId="60" priority="12" stopIfTrue="1" operator="equal">
      <formula>"G"</formula>
    </cfRule>
  </conditionalFormatting>
  <conditionalFormatting sqref="G62:G64">
    <cfRule type="cellIs" dxfId="59" priority="4" stopIfTrue="1" operator="equal">
      <formula>"P"</formula>
    </cfRule>
    <cfRule type="cellIs" dxfId="58" priority="5" stopIfTrue="1" operator="equal">
      <formula>"N"</formula>
    </cfRule>
    <cfRule type="cellIs" dxfId="57" priority="6" stopIfTrue="1" operator="equal">
      <formula>"G"</formula>
    </cfRule>
  </conditionalFormatting>
  <conditionalFormatting sqref="O13:O15 G37:G39">
    <cfRule type="cellIs" dxfId="56" priority="133" stopIfTrue="1" operator="equal">
      <formula>"P"</formula>
    </cfRule>
    <cfRule type="cellIs" dxfId="55" priority="134" stopIfTrue="1" operator="equal">
      <formula>"N"</formula>
    </cfRule>
    <cfRule type="cellIs" dxfId="54" priority="135" stopIfTrue="1" operator="equal">
      <formula>"G"</formula>
    </cfRule>
  </conditionalFormatting>
  <conditionalFormatting sqref="O25:O27">
    <cfRule type="cellIs" dxfId="53" priority="25" stopIfTrue="1" operator="equal">
      <formula>"P"</formula>
    </cfRule>
    <cfRule type="cellIs" dxfId="52" priority="26" stopIfTrue="1" operator="equal">
      <formula>"N"</formula>
    </cfRule>
    <cfRule type="cellIs" dxfId="51" priority="27" stopIfTrue="1" operator="equal">
      <formula>"G"</formula>
    </cfRule>
  </conditionalFormatting>
  <conditionalFormatting sqref="O37:O39">
    <cfRule type="cellIs" dxfId="50" priority="19" stopIfTrue="1" operator="equal">
      <formula>"P"</formula>
    </cfRule>
    <cfRule type="cellIs" dxfId="49" priority="20" stopIfTrue="1" operator="equal">
      <formula>"N"</formula>
    </cfRule>
    <cfRule type="cellIs" dxfId="48" priority="21" stopIfTrue="1" operator="equal">
      <formula>"G"</formula>
    </cfRule>
  </conditionalFormatting>
  <conditionalFormatting sqref="O50:O52 G74:G76">
    <cfRule type="cellIs" dxfId="47" priority="13" stopIfTrue="1" operator="equal">
      <formula>"P"</formula>
    </cfRule>
    <cfRule type="cellIs" dxfId="46" priority="14" stopIfTrue="1" operator="equal">
      <formula>"N"</formula>
    </cfRule>
    <cfRule type="cellIs" dxfId="45" priority="15" stopIfTrue="1" operator="equal">
      <formula>"G"</formula>
    </cfRule>
  </conditionalFormatting>
  <conditionalFormatting sqref="O62:O64">
    <cfRule type="cellIs" dxfId="44" priority="7" stopIfTrue="1" operator="equal">
      <formula>"P"</formula>
    </cfRule>
    <cfRule type="cellIs" dxfId="43" priority="8" stopIfTrue="1" operator="equal">
      <formula>"N"</formula>
    </cfRule>
    <cfRule type="cellIs" dxfId="42" priority="9" stopIfTrue="1" operator="equal">
      <formula>"G"</formula>
    </cfRule>
  </conditionalFormatting>
  <conditionalFormatting sqref="O74:O76">
    <cfRule type="cellIs" dxfId="41" priority="1" stopIfTrue="1" operator="equal">
      <formula>"P"</formula>
    </cfRule>
    <cfRule type="cellIs" dxfId="40" priority="2" stopIfTrue="1" operator="equal">
      <formula>"N"</formula>
    </cfRule>
    <cfRule type="cellIs" dxfId="39" priority="3" stopIfTrue="1" operator="equal">
      <formula>"G"</formula>
    </cfRule>
  </conditionalFormatting>
  <printOptions horizontalCentered="1"/>
  <pageMargins left="0.23622047244094491" right="0.23622047244094491" top="0.15748031496062992" bottom="0.15748031496062992" header="0" footer="0"/>
  <pageSetup paperSize="9" scale="46" orientation="portrait" r:id="rId1"/>
  <headerFooter alignWithMargins="0"/>
  <rowBreaks count="1" manualBreakCount="1">
    <brk id="40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1861E9F-E88D-4985-868A-BC5E14B75FD6}">
          <x14:formula1>
            <xm:f>Menus!$J$2:$J$6</xm:f>
          </x14:formula1>
          <xm:sqref>G3:H3</xm:sqref>
        </x14:dataValidation>
        <x14:dataValidation type="list" allowBlank="1" showInputMessage="1" showErrorMessage="1" xr:uid="{1AFF5F37-BA6C-42BB-BA77-930981211544}">
          <x14:formula1>
            <xm:f>Menus!$H$2:$H$10</xm:f>
          </x14:formula1>
          <xm:sqref>C2:D2 D20:F22 D8:F10 D32:F34 D45:F47 D69:F71 D57:F59</xm:sqref>
        </x14:dataValidation>
        <x14:dataValidation type="list" allowBlank="1" showInputMessage="1" showErrorMessage="1" xr:uid="{62395E78-2A94-453B-9ABB-9190B8B892D4}">
          <x14:formula1>
            <xm:f>Menus!$B$2:$B$25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5A46-50F8-4189-B8CB-0A51F4C519F4}">
  <sheetPr>
    <pageSetUpPr fitToPage="1"/>
  </sheetPr>
  <dimension ref="B2:Q54"/>
  <sheetViews>
    <sheetView showGridLines="0" showRowColHeaders="0" zoomScale="90" zoomScaleNormal="90" workbookViewId="0">
      <selection activeCell="C3" sqref="C3:D3"/>
    </sheetView>
  </sheetViews>
  <sheetFormatPr baseColWidth="10" defaultColWidth="11.42578125" defaultRowHeight="12.75" x14ac:dyDescent="0.2"/>
  <cols>
    <col min="1" max="1" width="2.7109375" style="4" customWidth="1"/>
    <col min="2" max="2" width="25.7109375" style="4" customWidth="1"/>
    <col min="3" max="3" width="20.7109375" style="4" customWidth="1"/>
    <col min="4" max="6" width="9.5703125" style="4" customWidth="1"/>
    <col min="7" max="9" width="8.7109375" style="4" customWidth="1"/>
    <col min="10" max="10" width="25.7109375" style="4" customWidth="1"/>
    <col min="11" max="11" width="20.7109375" style="4" customWidth="1"/>
    <col min="12" max="14" width="9.5703125" style="4" customWidth="1"/>
    <col min="15" max="16" width="8.7109375" style="4" customWidth="1"/>
    <col min="17" max="16384" width="11.42578125" style="4"/>
  </cols>
  <sheetData>
    <row r="2" spans="2:17" ht="36" customHeight="1" x14ac:dyDescent="0.2">
      <c r="B2" s="57" t="s">
        <v>42</v>
      </c>
      <c r="C2" s="87"/>
      <c r="D2" s="88"/>
      <c r="F2" s="57" t="s">
        <v>15</v>
      </c>
      <c r="G2" s="87"/>
      <c r="H2" s="88"/>
      <c r="I2" s="89" t="s">
        <v>44</v>
      </c>
      <c r="J2" s="90"/>
      <c r="K2" s="57" t="s">
        <v>43</v>
      </c>
      <c r="L2" s="64" t="str">
        <f>IF($C$3="","",VLOOKUP($C$3,Menus!$B$2:$D$25,2,))</f>
        <v/>
      </c>
    </row>
    <row r="3" spans="2:17" ht="36" customHeight="1" x14ac:dyDescent="0.2">
      <c r="B3" s="59" t="s">
        <v>58</v>
      </c>
      <c r="C3" s="91"/>
      <c r="D3" s="92"/>
      <c r="F3" s="57" t="s">
        <v>16</v>
      </c>
      <c r="G3" s="87"/>
      <c r="H3" s="87"/>
      <c r="I3" s="89"/>
      <c r="J3" s="90"/>
      <c r="K3" s="57" t="s">
        <v>41</v>
      </c>
      <c r="L3" s="64" t="str">
        <f>IF($C$3="","",VLOOKUP($C$3,Menus!$B$2:$D$25,3,))</f>
        <v/>
      </c>
    </row>
    <row r="4" spans="2:17" ht="12" customHeight="1" thickBot="1" x14ac:dyDescent="0.25">
      <c r="B4" s="5"/>
      <c r="C4" s="6"/>
      <c r="D4" s="1"/>
      <c r="E4" s="3"/>
      <c r="F4" s="7"/>
      <c r="G4" s="2"/>
      <c r="H4" s="2"/>
      <c r="I4" s="8"/>
      <c r="J4" s="8"/>
      <c r="K4" s="8"/>
      <c r="L4" s="8"/>
      <c r="M4" s="8"/>
    </row>
    <row r="5" spans="2:17" ht="24.95" customHeight="1" thickBot="1" x14ac:dyDescent="0.25">
      <c r="B5" s="81" t="s">
        <v>5</v>
      </c>
      <c r="C5" s="82"/>
      <c r="D5" s="82"/>
      <c r="E5" s="82"/>
      <c r="F5" s="82"/>
      <c r="G5" s="82"/>
      <c r="H5" s="82"/>
      <c r="I5" s="83"/>
      <c r="J5" s="81" t="s">
        <v>6</v>
      </c>
      <c r="K5" s="82"/>
      <c r="L5" s="82"/>
      <c r="M5" s="82"/>
      <c r="N5" s="82"/>
      <c r="O5" s="82"/>
      <c r="P5" s="82"/>
      <c r="Q5" s="83"/>
    </row>
    <row r="6" spans="2:17" ht="9.9499999999999993" customHeight="1" thickBo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2:17" s="14" customFormat="1" ht="24.95" customHeight="1" x14ac:dyDescent="0.2">
      <c r="B7" s="12" t="s">
        <v>2</v>
      </c>
      <c r="C7" s="58" t="s">
        <v>3</v>
      </c>
      <c r="D7" s="78" t="s">
        <v>4</v>
      </c>
      <c r="E7" s="78"/>
      <c r="F7" s="78"/>
      <c r="G7" s="79" t="s">
        <v>14</v>
      </c>
      <c r="H7" s="79"/>
      <c r="I7" s="80"/>
      <c r="J7" s="12" t="s">
        <v>2</v>
      </c>
      <c r="K7" s="58" t="s">
        <v>3</v>
      </c>
      <c r="L7" s="78" t="s">
        <v>4</v>
      </c>
      <c r="M7" s="78"/>
      <c r="N7" s="78"/>
      <c r="O7" s="79" t="s">
        <v>14</v>
      </c>
      <c r="P7" s="79"/>
      <c r="Q7" s="80"/>
    </row>
    <row r="8" spans="2:17" s="16" customFormat="1" ht="24.95" customHeight="1" x14ac:dyDescent="0.2">
      <c r="B8" s="39"/>
      <c r="C8" s="40"/>
      <c r="D8" s="71"/>
      <c r="E8" s="71"/>
      <c r="F8" s="71"/>
      <c r="G8" s="72" t="str">
        <f>IF(ISNUMBER(I17),(D15+D17)/(E15+E17),"")</f>
        <v/>
      </c>
      <c r="H8" s="72"/>
      <c r="I8" s="73"/>
      <c r="J8" s="39"/>
      <c r="K8" s="40"/>
      <c r="L8" s="71"/>
      <c r="M8" s="71"/>
      <c r="N8" s="71"/>
      <c r="O8" s="72" t="str">
        <f>IF(Q17="","",IF(J16=J8,(D14+L16)/(E14+M16),(D14+L17)/(E14+M17)))</f>
        <v/>
      </c>
      <c r="P8" s="72"/>
      <c r="Q8" s="73"/>
    </row>
    <row r="9" spans="2:17" s="16" customFormat="1" ht="24.95" customHeight="1" thickBot="1" x14ac:dyDescent="0.25">
      <c r="B9" s="39"/>
      <c r="C9" s="40"/>
      <c r="D9" s="71"/>
      <c r="E9" s="71"/>
      <c r="F9" s="71"/>
      <c r="G9" s="72" t="str">
        <f>IF(I16="","",IF(J15=B9,(D13+L15)/(E13+M15),(D13+D16)/(E13+E16)))</f>
        <v/>
      </c>
      <c r="H9" s="72"/>
      <c r="I9" s="73"/>
      <c r="J9" s="41"/>
      <c r="K9" s="42"/>
      <c r="L9" s="74"/>
      <c r="M9" s="74"/>
      <c r="N9" s="74"/>
      <c r="O9" s="75" t="str">
        <f>IF(Q17="","",IF(J16=J9,(L14+L16)/(M14+M16),(L14+L17)/(M14+M17)))</f>
        <v/>
      </c>
      <c r="P9" s="75"/>
      <c r="Q9" s="76"/>
    </row>
    <row r="10" spans="2:17" s="16" customFormat="1" ht="24.95" customHeight="1" thickBot="1" x14ac:dyDescent="0.25">
      <c r="B10" s="41"/>
      <c r="C10" s="42"/>
      <c r="D10" s="74"/>
      <c r="E10" s="74"/>
      <c r="F10" s="74"/>
      <c r="G10" s="75" t="str">
        <f>IF(I16="","",IF(J15=B10,(L13+L15)/(M13+M15),(L13+D16)/(M13+E16)))</f>
        <v/>
      </c>
      <c r="H10" s="75"/>
      <c r="I10" s="76"/>
      <c r="J10" s="15"/>
      <c r="K10" s="15"/>
      <c r="L10" s="93"/>
      <c r="M10" s="93"/>
      <c r="N10" s="93"/>
      <c r="O10" s="94"/>
      <c r="P10" s="94"/>
      <c r="Q10" s="94"/>
    </row>
    <row r="11" spans="2:17" ht="9.9499999999999993" customHeight="1" thickBot="1" x14ac:dyDescent="0.25">
      <c r="B11" s="17"/>
      <c r="D11" s="77"/>
      <c r="E11" s="77"/>
      <c r="F11" s="77"/>
      <c r="J11" s="77"/>
      <c r="K11" s="77"/>
      <c r="L11" s="77"/>
      <c r="M11" s="13"/>
      <c r="Q11" s="18"/>
    </row>
    <row r="12" spans="2:17" ht="30" customHeight="1" x14ac:dyDescent="0.2">
      <c r="B12" s="67"/>
      <c r="C12" s="68"/>
      <c r="D12" s="34"/>
      <c r="E12" s="34"/>
      <c r="F12" s="34"/>
      <c r="G12" s="19" t="s">
        <v>13</v>
      </c>
      <c r="H12" s="19" t="s">
        <v>1</v>
      </c>
      <c r="I12" s="53" t="s">
        <v>12</v>
      </c>
      <c r="J12" s="69"/>
      <c r="K12" s="70"/>
      <c r="L12" s="45"/>
      <c r="M12" s="45"/>
      <c r="N12" s="45"/>
      <c r="O12" s="20" t="s">
        <v>13</v>
      </c>
      <c r="P12" s="20" t="s">
        <v>1</v>
      </c>
      <c r="Q12" s="21" t="s">
        <v>12</v>
      </c>
    </row>
    <row r="13" spans="2:17" s="16" customFormat="1" ht="24.95" customHeight="1" x14ac:dyDescent="0.2">
      <c r="B13" s="22" t="str">
        <f>IF(B9="","",B9)</f>
        <v/>
      </c>
      <c r="C13" s="23" t="str">
        <f>IF(C9="","",C9)</f>
        <v/>
      </c>
      <c r="D13" s="35"/>
      <c r="E13" s="35"/>
      <c r="F13" s="35"/>
      <c r="G13" s="48" t="str">
        <f>IF(L13="","",IF(D13&gt;L13,"G",IF(D13&lt;L13,"P","N")))</f>
        <v/>
      </c>
      <c r="H13" s="26" t="str">
        <f>IF(G13="","",IF(G13="G",3,IF(G13="N",2,1)))</f>
        <v/>
      </c>
      <c r="I13" s="46" t="str">
        <f>IF(ISNUMBER(D13),D13/E13,"")</f>
        <v/>
      </c>
      <c r="J13" s="54" t="str">
        <f>IF(B10="","",B10)</f>
        <v/>
      </c>
      <c r="K13" s="28" t="str">
        <f>IF(C10="","",C10)</f>
        <v/>
      </c>
      <c r="L13" s="35"/>
      <c r="M13" s="30" t="str">
        <f>IF(ISNUMBER(E13),E13,"")</f>
        <v/>
      </c>
      <c r="N13" s="35"/>
      <c r="O13" s="50" t="str">
        <f>IF(L13="","",IF(G13="P","G",IF(G13="G","P","N")))</f>
        <v/>
      </c>
      <c r="P13" s="30" t="str">
        <f>IF(O13="","",IF(O13="G",3,IF(O13="N",2,1)))</f>
        <v/>
      </c>
      <c r="Q13" s="32" t="str">
        <f>IF(ISNUMBER(L13),L13/M13,"")</f>
        <v/>
      </c>
    </row>
    <row r="14" spans="2:17" s="16" customFormat="1" ht="24.95" customHeight="1" x14ac:dyDescent="0.2">
      <c r="B14" s="22" t="str">
        <f>IF(J8="","",J8)</f>
        <v/>
      </c>
      <c r="C14" s="23" t="str">
        <f>IF(K8="","",K8)</f>
        <v/>
      </c>
      <c r="D14" s="35"/>
      <c r="E14" s="35"/>
      <c r="F14" s="35"/>
      <c r="G14" s="48" t="str">
        <f>IF(L14="","",IF(D14&gt;L14,"G",IF(D14&lt;L14,"P","N")))</f>
        <v/>
      </c>
      <c r="H14" s="26" t="str">
        <f>IF(G14="","",IF(G14="G",3,IF(G14="N",2,1)))</f>
        <v/>
      </c>
      <c r="I14" s="46" t="str">
        <f>IF(ISNUMBER(D14),D14/E14,"")</f>
        <v/>
      </c>
      <c r="J14" s="54" t="str">
        <f>IF(J9="","",J9)</f>
        <v/>
      </c>
      <c r="K14" s="28" t="str">
        <f>IF(K9="","",K9)</f>
        <v/>
      </c>
      <c r="L14" s="35"/>
      <c r="M14" s="30" t="str">
        <f>IF(ISNUMBER(E14),E14,"")</f>
        <v/>
      </c>
      <c r="N14" s="35"/>
      <c r="O14" s="50" t="str">
        <f>IF(L14="","",IF(G14="P","G",IF(G14="G","P","N")))</f>
        <v/>
      </c>
      <c r="P14" s="30" t="str">
        <f>IF(O14="","",IF(O14="G",3,IF(O14="N",2,1)))</f>
        <v/>
      </c>
      <c r="Q14" s="32" t="str">
        <f>IF(ISNUMBER(L14),L14/M14,"")</f>
        <v/>
      </c>
    </row>
    <row r="15" spans="2:17" s="16" customFormat="1" ht="24.95" customHeight="1" x14ac:dyDescent="0.2">
      <c r="B15" s="22" t="str">
        <f>IF(B8="","",B8)</f>
        <v/>
      </c>
      <c r="C15" s="23" t="str">
        <f>IF(C8="","",C8)</f>
        <v/>
      </c>
      <c r="D15" s="35"/>
      <c r="E15" s="35"/>
      <c r="F15" s="35"/>
      <c r="G15" s="48" t="str">
        <f>IF(L15="","",IF(D15&gt;L15,"G",IF(D15&lt;L15,"P","N")))</f>
        <v/>
      </c>
      <c r="H15" s="26" t="str">
        <f>IF(G15="","",IF(G15="G",3,IF(G15="N",2,1)))</f>
        <v/>
      </c>
      <c r="I15" s="46" t="str">
        <f>IF(ISNUMBER(D15),D15/E15,"")</f>
        <v/>
      </c>
      <c r="J15" s="54" t="str">
        <f>IF(L13="","",IF(O13="G",B9,IF(AND(O13="N",N13&gt;F13),B9,IF(AND(O13="N",N13&lt;=F13),B10,IF(O13="P",B10)))))</f>
        <v/>
      </c>
      <c r="K15" s="28" t="str">
        <f>IF(J15="","",IF(J15=B9,C9,C10))</f>
        <v/>
      </c>
      <c r="L15" s="35"/>
      <c r="M15" s="30" t="str">
        <f>IF(ISNUMBER(E15),E15,"")</f>
        <v/>
      </c>
      <c r="N15" s="35"/>
      <c r="O15" s="50" t="str">
        <f>IF(L15="","",IF(G15="P","G",IF(G15="G","P","N")))</f>
        <v/>
      </c>
      <c r="P15" s="30" t="str">
        <f>IF(O15="","",IF(O15="G",3,IF(O15="N",2,1)))</f>
        <v/>
      </c>
      <c r="Q15" s="32" t="str">
        <f>IF(ISNUMBER(L15),L15/M15,"")</f>
        <v/>
      </c>
    </row>
    <row r="16" spans="2:17" s="16" customFormat="1" ht="24.95" customHeight="1" x14ac:dyDescent="0.2">
      <c r="B16" s="22" t="str">
        <f>IF(L13="","",IF(J15=B9,B10,B9))</f>
        <v/>
      </c>
      <c r="C16" s="23" t="str">
        <f>IF(L13="","",IF(B16=B10,C10,C9))</f>
        <v/>
      </c>
      <c r="D16" s="35"/>
      <c r="E16" s="35"/>
      <c r="F16" s="35"/>
      <c r="G16" s="48" t="str">
        <f>IF(L16="","",IF(D16&gt;L16,"G",IF(D16&lt;L16,"P","N")))</f>
        <v/>
      </c>
      <c r="H16" s="26" t="str">
        <f>IF(G16="","",IF(G16="G",3,IF(G16="N",2,1)))</f>
        <v/>
      </c>
      <c r="I16" s="46" t="str">
        <f>IF(ISNUMBER(D16),D16/E16,"")</f>
        <v/>
      </c>
      <c r="J16" s="54" t="str">
        <f>IF(L14="","",IF(O14="G",J9,IF(AND(O14="N",N14&gt;F14),J9,IF(AND(O14="N",N14&lt;=F14),J8,IF(O14="P",J8)))))</f>
        <v/>
      </c>
      <c r="K16" s="28" t="str">
        <f>IF(L14="","",IF(J16=J8,K8,K9))</f>
        <v/>
      </c>
      <c r="L16" s="35"/>
      <c r="M16" s="30" t="str">
        <f>IF(ISNUMBER(E16),E16,"")</f>
        <v/>
      </c>
      <c r="N16" s="35"/>
      <c r="O16" s="50" t="str">
        <f>IF(L16="","",IF(G16="P","G",IF(G16="G","P","N")))</f>
        <v/>
      </c>
      <c r="P16" s="30" t="str">
        <f>IF(O16="","",IF(O16="G",3,IF(O16="N",2,1)))</f>
        <v/>
      </c>
      <c r="Q16" s="32" t="str">
        <f>IF(ISNUMBER(L16),L16/M16,"")</f>
        <v/>
      </c>
    </row>
    <row r="17" spans="2:17" s="16" customFormat="1" ht="24.95" customHeight="1" thickBot="1" x14ac:dyDescent="0.25">
      <c r="B17" s="24" t="str">
        <f>IF(B8="","",B8)</f>
        <v/>
      </c>
      <c r="C17" s="25" t="str">
        <f>IF(C8="","",C8)</f>
        <v/>
      </c>
      <c r="D17" s="36"/>
      <c r="E17" s="36"/>
      <c r="F17" s="36"/>
      <c r="G17" s="49" t="str">
        <f>IF(L17="","",IF(D17&gt;L17,"G",IF(D17&lt;L17,"P","N")))</f>
        <v/>
      </c>
      <c r="H17" s="27" t="str">
        <f>IF(G17="","",IF(G17="G",3,IF(G17="N",2,1)))</f>
        <v/>
      </c>
      <c r="I17" s="47" t="str">
        <f>IF(ISNUMBER(D17),D17/E17,"")</f>
        <v/>
      </c>
      <c r="J17" s="55" t="str">
        <f>IF(J16="","",IF(J16=J8,J9,J8))</f>
        <v/>
      </c>
      <c r="K17" s="29" t="str">
        <f>IF(L14="","",IF(J17=J8,K8,K9))</f>
        <v/>
      </c>
      <c r="L17" s="36"/>
      <c r="M17" s="31" t="str">
        <f>IF(ISNUMBER(E17),E17,"")</f>
        <v/>
      </c>
      <c r="N17" s="36"/>
      <c r="O17" s="51" t="str">
        <f>IF(L17="","",IF(G17="P","G",IF(G17="G","P","N")))</f>
        <v/>
      </c>
      <c r="P17" s="31" t="str">
        <f>IF(O17="","",IF(O17="G",3,IF(O17="N",2,1)))</f>
        <v/>
      </c>
      <c r="Q17" s="33" t="str">
        <f>IF(ISNUMBER(L17),L17/M17,"")</f>
        <v/>
      </c>
    </row>
    <row r="18" spans="2:17" ht="24.95" customHeight="1" thickBot="1" x14ac:dyDescent="0.25">
      <c r="B18" s="5"/>
      <c r="C18" s="6"/>
      <c r="D18" s="1"/>
      <c r="E18" s="3"/>
      <c r="F18" s="7"/>
      <c r="G18" s="2"/>
      <c r="H18" s="2"/>
      <c r="I18" s="8"/>
      <c r="J18" s="8"/>
      <c r="K18" s="8"/>
      <c r="L18" s="8"/>
      <c r="M18" s="8"/>
    </row>
    <row r="19" spans="2:17" ht="24.95" customHeight="1" thickBot="1" x14ac:dyDescent="0.25">
      <c r="B19" s="81" t="s">
        <v>7</v>
      </c>
      <c r="C19" s="82"/>
      <c r="D19" s="82"/>
      <c r="E19" s="82"/>
      <c r="F19" s="82"/>
      <c r="G19" s="82"/>
      <c r="H19" s="82"/>
      <c r="I19" s="83"/>
      <c r="J19" s="81" t="s">
        <v>59</v>
      </c>
      <c r="K19" s="82"/>
      <c r="L19" s="82"/>
      <c r="M19" s="82"/>
      <c r="N19" s="82"/>
      <c r="O19" s="82"/>
      <c r="P19" s="82"/>
      <c r="Q19" s="83"/>
    </row>
    <row r="20" spans="2:17" ht="9.9499999999999993" customHeight="1" thickBot="1" x14ac:dyDescent="0.2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1"/>
    </row>
    <row r="21" spans="2:17" s="14" customFormat="1" ht="24.95" customHeight="1" x14ac:dyDescent="0.2">
      <c r="B21" s="12" t="s">
        <v>2</v>
      </c>
      <c r="C21" s="58" t="s">
        <v>3</v>
      </c>
      <c r="D21" s="78" t="s">
        <v>4</v>
      </c>
      <c r="E21" s="78"/>
      <c r="F21" s="78"/>
      <c r="G21" s="79" t="s">
        <v>14</v>
      </c>
      <c r="H21" s="79"/>
      <c r="I21" s="80"/>
      <c r="J21" s="12" t="s">
        <v>2</v>
      </c>
      <c r="K21" s="58" t="s">
        <v>3</v>
      </c>
      <c r="L21" s="78" t="s">
        <v>4</v>
      </c>
      <c r="M21" s="78"/>
      <c r="N21" s="78"/>
      <c r="O21" s="79" t="s">
        <v>14</v>
      </c>
      <c r="P21" s="79"/>
      <c r="Q21" s="80"/>
    </row>
    <row r="22" spans="2:17" s="16" customFormat="1" ht="24.95" customHeight="1" x14ac:dyDescent="0.2">
      <c r="B22" s="39"/>
      <c r="C22" s="40"/>
      <c r="D22" s="71"/>
      <c r="E22" s="71"/>
      <c r="F22" s="71"/>
      <c r="G22" s="72" t="str">
        <f>IF(ISNUMBER(I31),(D29+D31)/(E29+E31),"")</f>
        <v/>
      </c>
      <c r="H22" s="72"/>
      <c r="I22" s="73"/>
      <c r="J22" s="39"/>
      <c r="K22" s="40"/>
      <c r="L22" s="71"/>
      <c r="M22" s="71"/>
      <c r="N22" s="71"/>
      <c r="O22" s="72" t="str">
        <f>IF(Q31="","",IF(J30=J22,(D28+L30)/(E28+M30),(D28+L31)/(E28+M31)))</f>
        <v/>
      </c>
      <c r="P22" s="72"/>
      <c r="Q22" s="73"/>
    </row>
    <row r="23" spans="2:17" s="16" customFormat="1" ht="24.95" customHeight="1" thickBot="1" x14ac:dyDescent="0.25">
      <c r="B23" s="39"/>
      <c r="C23" s="40"/>
      <c r="D23" s="71"/>
      <c r="E23" s="71"/>
      <c r="F23" s="71"/>
      <c r="G23" s="72" t="str">
        <f>IF(I30="","",IF(J29=B23,(D27+L29)/(E27+M29),(D27+D30)/(E27+E30)))</f>
        <v/>
      </c>
      <c r="H23" s="72"/>
      <c r="I23" s="73"/>
      <c r="J23" s="41"/>
      <c r="K23" s="42"/>
      <c r="L23" s="74"/>
      <c r="M23" s="74"/>
      <c r="N23" s="74"/>
      <c r="O23" s="75" t="str">
        <f>IF(Q31="","",IF(J30=J23,(L28+L30)/(M28+M30),(L28+L31)/(M28+M31)))</f>
        <v/>
      </c>
      <c r="P23" s="75"/>
      <c r="Q23" s="76"/>
    </row>
    <row r="24" spans="2:17" s="16" customFormat="1" ht="24.95" customHeight="1" thickBot="1" x14ac:dyDescent="0.25">
      <c r="B24" s="41"/>
      <c r="C24" s="42"/>
      <c r="D24" s="74"/>
      <c r="E24" s="74"/>
      <c r="F24" s="74"/>
      <c r="G24" s="75" t="str">
        <f>IF(I30="","",IF(J29=B24,(L27+L29)/(M27+M29),(L27+D30)/(M27+E30)))</f>
        <v/>
      </c>
      <c r="H24" s="75"/>
      <c r="I24" s="76"/>
      <c r="J24" s="15"/>
      <c r="K24" s="15"/>
      <c r="L24" s="93"/>
      <c r="M24" s="93"/>
      <c r="N24" s="93"/>
      <c r="O24" s="94"/>
      <c r="P24" s="94"/>
      <c r="Q24" s="94"/>
    </row>
    <row r="25" spans="2:17" ht="9.9499999999999993" customHeight="1" thickBot="1" x14ac:dyDescent="0.25">
      <c r="B25" s="17"/>
      <c r="D25" s="77"/>
      <c r="E25" s="77"/>
      <c r="F25" s="77"/>
      <c r="J25" s="77"/>
      <c r="K25" s="77"/>
      <c r="L25" s="77"/>
      <c r="M25" s="13"/>
      <c r="Q25" s="18"/>
    </row>
    <row r="26" spans="2:17" ht="30" customHeight="1" x14ac:dyDescent="0.2">
      <c r="B26" s="67" t="s">
        <v>8</v>
      </c>
      <c r="C26" s="68"/>
      <c r="D26" s="34" t="s">
        <v>10</v>
      </c>
      <c r="E26" s="34" t="s">
        <v>0</v>
      </c>
      <c r="F26" s="34" t="s">
        <v>11</v>
      </c>
      <c r="G26" s="19" t="s">
        <v>13</v>
      </c>
      <c r="H26" s="19" t="s">
        <v>1</v>
      </c>
      <c r="I26" s="53" t="s">
        <v>12</v>
      </c>
      <c r="J26" s="69" t="s">
        <v>9</v>
      </c>
      <c r="K26" s="70"/>
      <c r="L26" s="45" t="s">
        <v>10</v>
      </c>
      <c r="M26" s="45" t="s">
        <v>0</v>
      </c>
      <c r="N26" s="45" t="s">
        <v>11</v>
      </c>
      <c r="O26" s="20" t="s">
        <v>13</v>
      </c>
      <c r="P26" s="20" t="s">
        <v>1</v>
      </c>
      <c r="Q26" s="21" t="s">
        <v>12</v>
      </c>
    </row>
    <row r="27" spans="2:17" s="16" customFormat="1" ht="24.95" customHeight="1" x14ac:dyDescent="0.2">
      <c r="B27" s="22" t="str">
        <f>IF(B23="","",B23)</f>
        <v/>
      </c>
      <c r="C27" s="23" t="str">
        <f>IF(C23="","",C23)</f>
        <v/>
      </c>
      <c r="D27" s="35"/>
      <c r="E27" s="35"/>
      <c r="F27" s="35"/>
      <c r="G27" s="48" t="str">
        <f>IF(L27="","",IF(D27&gt;L27,"G",IF(D27&lt;L27,"P","N")))</f>
        <v/>
      </c>
      <c r="H27" s="26" t="str">
        <f>IF(G27="","",IF(G27="G",3,IF(G27="N",2,1)))</f>
        <v/>
      </c>
      <c r="I27" s="46" t="str">
        <f>IF(ISNUMBER(D27),D27/E27,"")</f>
        <v/>
      </c>
      <c r="J27" s="54" t="str">
        <f>IF(B24="","",B24)</f>
        <v/>
      </c>
      <c r="K27" s="28" t="str">
        <f>IF(C24="","",C24)</f>
        <v/>
      </c>
      <c r="L27" s="35"/>
      <c r="M27" s="30" t="str">
        <f>IF(ISNUMBER(E27),E27,"")</f>
        <v/>
      </c>
      <c r="N27" s="35"/>
      <c r="O27" s="50" t="str">
        <f>IF(L27="","",IF(G27="P","G",IF(G27="G","P","N")))</f>
        <v/>
      </c>
      <c r="P27" s="30" t="str">
        <f>IF(O27="","",IF(O27="G",3,IF(O27="N",2,1)))</f>
        <v/>
      </c>
      <c r="Q27" s="32" t="str">
        <f>IF(ISNUMBER(L27),L27/M27,"")</f>
        <v/>
      </c>
    </row>
    <row r="28" spans="2:17" s="16" customFormat="1" ht="24.95" customHeight="1" x14ac:dyDescent="0.2">
      <c r="B28" s="22" t="str">
        <f>IF(J22="","",J22)</f>
        <v/>
      </c>
      <c r="C28" s="23" t="str">
        <f>IF(K22="","",K22)</f>
        <v/>
      </c>
      <c r="D28" s="35"/>
      <c r="E28" s="35"/>
      <c r="F28" s="35"/>
      <c r="G28" s="48" t="str">
        <f>IF(L28="","",IF(D28&gt;L28,"G",IF(D28&lt;L28,"P","N")))</f>
        <v/>
      </c>
      <c r="H28" s="26" t="str">
        <f>IF(G28="","",IF(G28="G",3,IF(G28="N",2,1)))</f>
        <v/>
      </c>
      <c r="I28" s="46" t="str">
        <f>IF(ISNUMBER(D28),D28/E28,"")</f>
        <v/>
      </c>
      <c r="J28" s="54" t="str">
        <f>IF(J23="","",J23)</f>
        <v/>
      </c>
      <c r="K28" s="28" t="str">
        <f>IF(K23="","",K23)</f>
        <v/>
      </c>
      <c r="L28" s="35"/>
      <c r="M28" s="30" t="str">
        <f>IF(ISNUMBER(E28),E28,"")</f>
        <v/>
      </c>
      <c r="N28" s="35"/>
      <c r="O28" s="50" t="str">
        <f>IF(L28="","",IF(G28="P","G",IF(G28="G","P","N")))</f>
        <v/>
      </c>
      <c r="P28" s="30" t="str">
        <f>IF(O28="","",IF(O28="G",3,IF(O28="N",2,1)))</f>
        <v/>
      </c>
      <c r="Q28" s="32" t="str">
        <f>IF(ISNUMBER(L28),L28/M28,"")</f>
        <v/>
      </c>
    </row>
    <row r="29" spans="2:17" s="16" customFormat="1" ht="24.95" customHeight="1" x14ac:dyDescent="0.2">
      <c r="B29" s="22" t="str">
        <f>IF(B22="","",B22)</f>
        <v/>
      </c>
      <c r="C29" s="23" t="str">
        <f>IF(C22="","",C22)</f>
        <v/>
      </c>
      <c r="D29" s="35"/>
      <c r="E29" s="35"/>
      <c r="F29" s="35"/>
      <c r="G29" s="48" t="str">
        <f>IF(L29="","",IF(D29&gt;L29,"G",IF(D29&lt;L29,"P","N")))</f>
        <v/>
      </c>
      <c r="H29" s="26" t="str">
        <f>IF(G29="","",IF(G29="G",3,IF(G29="N",2,1)))</f>
        <v/>
      </c>
      <c r="I29" s="46" t="str">
        <f>IF(ISNUMBER(D29),D29/E29,"")</f>
        <v/>
      </c>
      <c r="J29" s="54" t="str">
        <f>IF(L27="","",IF(O27="G",B23,IF(AND(O27="N",N27&gt;F27),B23,IF(AND(O27="N",N27&lt;=F27),B24,IF(O27="P",B24)))))</f>
        <v/>
      </c>
      <c r="K29" s="28" t="str">
        <f>IF(J29="","",IF(J29=B23,C23,C24))</f>
        <v/>
      </c>
      <c r="L29" s="35"/>
      <c r="M29" s="30" t="str">
        <f>IF(ISNUMBER(E29),E29,"")</f>
        <v/>
      </c>
      <c r="N29" s="35"/>
      <c r="O29" s="50" t="str">
        <f>IF(L29="","",IF(G29="P","G",IF(G29="G","P","N")))</f>
        <v/>
      </c>
      <c r="P29" s="30" t="str">
        <f>IF(O29="","",IF(O29="G",3,IF(O29="N",2,1)))</f>
        <v/>
      </c>
      <c r="Q29" s="32" t="str">
        <f>IF(ISNUMBER(L29),L29/M29,"")</f>
        <v/>
      </c>
    </row>
    <row r="30" spans="2:17" s="16" customFormat="1" ht="24.95" customHeight="1" x14ac:dyDescent="0.2">
      <c r="B30" s="22" t="str">
        <f>IF(L27="","",IF(J29=B23,B24,B23))</f>
        <v/>
      </c>
      <c r="C30" s="23" t="str">
        <f>IF(L27="","",IF(B30=B24,C24,C23))</f>
        <v/>
      </c>
      <c r="D30" s="35"/>
      <c r="E30" s="35"/>
      <c r="F30" s="35"/>
      <c r="G30" s="48" t="str">
        <f>IF(L30="","",IF(D30&gt;L30,"G",IF(D30&lt;L30,"P","N")))</f>
        <v/>
      </c>
      <c r="H30" s="26" t="str">
        <f>IF(G30="","",IF(G30="G",3,IF(G30="N",2,1)))</f>
        <v/>
      </c>
      <c r="I30" s="46" t="str">
        <f>IF(ISNUMBER(D30),D30/E30,"")</f>
        <v/>
      </c>
      <c r="J30" s="54" t="str">
        <f>IF(L28="","",IF(O28="G",J23,IF(AND(O28="N",N28&gt;F28),J23,IF(AND(O28="N",N28&lt;=F28),J22,IF(O28="P",J22)))))</f>
        <v/>
      </c>
      <c r="K30" s="28" t="str">
        <f>IF(L28="","",IF(J30=J22,K22,K23))</f>
        <v/>
      </c>
      <c r="L30" s="35"/>
      <c r="M30" s="30" t="str">
        <f>IF(ISNUMBER(E30),E30,"")</f>
        <v/>
      </c>
      <c r="N30" s="35"/>
      <c r="O30" s="50" t="str">
        <f>IF(L30="","",IF(G30="P","G",IF(G30="G","P","N")))</f>
        <v/>
      </c>
      <c r="P30" s="30" t="str">
        <f>IF(O30="","",IF(O30="G",3,IF(O30="N",2,1)))</f>
        <v/>
      </c>
      <c r="Q30" s="32" t="str">
        <f>IF(ISNUMBER(L30),L30/M30,"")</f>
        <v/>
      </c>
    </row>
    <row r="31" spans="2:17" s="16" customFormat="1" ht="24.95" customHeight="1" thickBot="1" x14ac:dyDescent="0.25">
      <c r="B31" s="24" t="str">
        <f>IF(B22="","",B22)</f>
        <v/>
      </c>
      <c r="C31" s="25" t="str">
        <f>IF(C22="","",C22)</f>
        <v/>
      </c>
      <c r="D31" s="36"/>
      <c r="E31" s="36"/>
      <c r="F31" s="36"/>
      <c r="G31" s="49" t="str">
        <f>IF(L31="","",IF(D31&gt;L31,"G",IF(D31&lt;L31,"P","N")))</f>
        <v/>
      </c>
      <c r="H31" s="27" t="str">
        <f>IF(G31="","",IF(G31="G",3,IF(G31="N",2,1)))</f>
        <v/>
      </c>
      <c r="I31" s="47" t="str">
        <f>IF(ISNUMBER(D31),D31/E31,"")</f>
        <v/>
      </c>
      <c r="J31" s="55" t="str">
        <f>IF(J30="","",IF(J30=J22,J23,J22))</f>
        <v/>
      </c>
      <c r="K31" s="29" t="str">
        <f>IF(L28="","",IF(J31=J22,K22,K23))</f>
        <v/>
      </c>
      <c r="L31" s="36"/>
      <c r="M31" s="31" t="str">
        <f>IF(ISNUMBER(E31),E31,"")</f>
        <v/>
      </c>
      <c r="N31" s="36"/>
      <c r="O31" s="51" t="str">
        <f>IF(L31="","",IF(G31="P","G",IF(G31="G","P","N")))</f>
        <v/>
      </c>
      <c r="P31" s="31" t="str">
        <f>IF(O31="","",IF(O31="G",3,IF(O31="N",2,1)))</f>
        <v/>
      </c>
      <c r="Q31" s="33" t="str">
        <f>IF(ISNUMBER(L31),L31/M31,"")</f>
        <v/>
      </c>
    </row>
    <row r="32" spans="2:17" ht="24.95" customHeight="1" x14ac:dyDescent="0.2">
      <c r="B32" s="5"/>
      <c r="C32" s="6"/>
      <c r="D32" s="1"/>
      <c r="E32" s="3"/>
      <c r="F32" s="7"/>
      <c r="G32" s="2"/>
      <c r="H32" s="2"/>
      <c r="I32" s="8"/>
      <c r="J32" s="8"/>
      <c r="K32" s="8"/>
      <c r="L32" s="8"/>
      <c r="M32" s="8"/>
    </row>
    <row r="33" spans="2:17" ht="24.95" customHeight="1" thickBot="1" x14ac:dyDescent="0.25">
      <c r="B33" s="5" t="s">
        <v>84</v>
      </c>
      <c r="C33" s="6"/>
      <c r="D33" s="1"/>
      <c r="E33" s="3"/>
      <c r="F33" s="7"/>
      <c r="G33" s="2"/>
      <c r="H33" s="2"/>
      <c r="I33" s="8"/>
      <c r="J33" s="8"/>
      <c r="K33" s="8"/>
      <c r="L33" s="8"/>
      <c r="M33" s="8"/>
    </row>
    <row r="34" spans="2:17" ht="24.95" customHeight="1" thickBot="1" x14ac:dyDescent="0.25">
      <c r="B34" s="84" t="s">
        <v>85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6"/>
    </row>
    <row r="35" spans="2:17" ht="9.9499999999999993" customHeight="1" thickBot="1" x14ac:dyDescent="0.25">
      <c r="B35" s="17"/>
      <c r="D35" s="77"/>
      <c r="E35" s="77"/>
      <c r="F35" s="77"/>
      <c r="J35" s="77"/>
      <c r="K35" s="77"/>
      <c r="L35" s="77"/>
      <c r="M35" s="13"/>
      <c r="Q35" s="18"/>
    </row>
    <row r="36" spans="2:17" s="16" customFormat="1" ht="24.95" customHeight="1" x14ac:dyDescent="0.2">
      <c r="B36" s="12" t="s">
        <v>2</v>
      </c>
      <c r="C36" s="58" t="s">
        <v>3</v>
      </c>
      <c r="D36" s="78" t="s">
        <v>4</v>
      </c>
      <c r="E36" s="78"/>
      <c r="F36" s="78"/>
      <c r="G36" s="79" t="s">
        <v>14</v>
      </c>
      <c r="H36" s="79"/>
      <c r="I36" s="80"/>
      <c r="J36" s="13"/>
      <c r="K36" s="13"/>
      <c r="L36" s="13"/>
      <c r="M36" s="13"/>
      <c r="N36" s="13"/>
      <c r="O36" s="14"/>
      <c r="P36" s="14"/>
      <c r="Q36" s="37"/>
    </row>
    <row r="37" spans="2:17" s="16" customFormat="1" ht="24.95" customHeight="1" x14ac:dyDescent="0.2">
      <c r="B37" s="39"/>
      <c r="C37" s="40"/>
      <c r="D37" s="71"/>
      <c r="E37" s="71"/>
      <c r="F37" s="71"/>
      <c r="G37" s="72" t="str">
        <f>IF(ISNUMBER(I43),(D43+D44)/(E43+E44),"")</f>
        <v/>
      </c>
      <c r="H37" s="72"/>
      <c r="I37" s="73"/>
      <c r="J37" s="15"/>
      <c r="K37" s="15"/>
      <c r="L37" s="15"/>
      <c r="M37" s="15"/>
      <c r="N37" s="15"/>
      <c r="Q37" s="38"/>
    </row>
    <row r="38" spans="2:17" s="16" customFormat="1" ht="24.95" customHeight="1" x14ac:dyDescent="0.2">
      <c r="B38" s="39"/>
      <c r="C38" s="40"/>
      <c r="D38" s="71"/>
      <c r="E38" s="71"/>
      <c r="F38" s="71"/>
      <c r="G38" s="72" t="str">
        <f>IF(Q44="","",IF(J43=B38,(D42+L43)/(E42+M43),(D42+L44)/(E42+M44)))</f>
        <v/>
      </c>
      <c r="H38" s="72"/>
      <c r="I38" s="73"/>
      <c r="J38" s="15"/>
      <c r="K38" s="15"/>
      <c r="L38" s="15"/>
      <c r="M38" s="15"/>
      <c r="N38" s="15"/>
      <c r="Q38" s="38"/>
    </row>
    <row r="39" spans="2:17" s="16" customFormat="1" ht="24.95" customHeight="1" thickBot="1" x14ac:dyDescent="0.25">
      <c r="B39" s="41"/>
      <c r="C39" s="42"/>
      <c r="D39" s="74"/>
      <c r="E39" s="74"/>
      <c r="F39" s="74"/>
      <c r="G39" s="75" t="str">
        <f>IF(Q44="","",IF(J43=B39,(L42+L43)/(M42+M43),(L42+L44)/(M42+M44)))</f>
        <v/>
      </c>
      <c r="H39" s="75"/>
      <c r="I39" s="76"/>
      <c r="J39" s="15"/>
      <c r="K39" s="15"/>
      <c r="L39" s="15"/>
      <c r="M39" s="15"/>
      <c r="N39" s="15"/>
      <c r="Q39" s="38"/>
    </row>
    <row r="40" spans="2:17" ht="9.9499999999999993" customHeight="1" thickBot="1" x14ac:dyDescent="0.25">
      <c r="B40" s="17"/>
      <c r="D40" s="77"/>
      <c r="E40" s="77"/>
      <c r="F40" s="77"/>
      <c r="J40" s="77"/>
      <c r="K40" s="77"/>
      <c r="L40" s="77"/>
      <c r="M40" s="13"/>
      <c r="Q40" s="18"/>
    </row>
    <row r="41" spans="2:17" ht="30" customHeight="1" x14ac:dyDescent="0.2">
      <c r="B41" s="67" t="s">
        <v>8</v>
      </c>
      <c r="C41" s="68"/>
      <c r="D41" s="34" t="s">
        <v>10</v>
      </c>
      <c r="E41" s="34" t="s">
        <v>0</v>
      </c>
      <c r="F41" s="34" t="s">
        <v>11</v>
      </c>
      <c r="G41" s="19" t="s">
        <v>13</v>
      </c>
      <c r="H41" s="19" t="s">
        <v>1</v>
      </c>
      <c r="I41" s="53" t="s">
        <v>12</v>
      </c>
      <c r="J41" s="69" t="s">
        <v>9</v>
      </c>
      <c r="K41" s="70"/>
      <c r="L41" s="45" t="s">
        <v>10</v>
      </c>
      <c r="M41" s="45" t="s">
        <v>0</v>
      </c>
      <c r="N41" s="45" t="s">
        <v>11</v>
      </c>
      <c r="O41" s="20" t="s">
        <v>13</v>
      </c>
      <c r="P41" s="20" t="s">
        <v>1</v>
      </c>
      <c r="Q41" s="21" t="s">
        <v>12</v>
      </c>
    </row>
    <row r="42" spans="2:17" s="16" customFormat="1" ht="24.95" customHeight="1" x14ac:dyDescent="0.2">
      <c r="B42" s="22" t="str">
        <f>IF(B38="","",B38)</f>
        <v/>
      </c>
      <c r="C42" s="23" t="str">
        <f>IF(C38="","",C38)</f>
        <v/>
      </c>
      <c r="D42" s="35"/>
      <c r="E42" s="35"/>
      <c r="F42" s="35"/>
      <c r="G42" s="48" t="str">
        <f>IF(L42="","",IF(D42&gt;L42,"G",IF(D42&lt;L42,"P","N")))</f>
        <v/>
      </c>
      <c r="H42" s="26" t="str">
        <f>IF(G42="","",IF(G42="G",3,IF(G42="N",2,1)))</f>
        <v/>
      </c>
      <c r="I42" s="46" t="str">
        <f>IF(ISNUMBER(D42),D42/E42,"")</f>
        <v/>
      </c>
      <c r="J42" s="54" t="str">
        <f>IF(B39="","",B39)</f>
        <v/>
      </c>
      <c r="K42" s="28" t="str">
        <f>IF(C39="","",C39)</f>
        <v/>
      </c>
      <c r="L42" s="35"/>
      <c r="M42" s="30" t="str">
        <f>IF(ISNUMBER(E42),E42,"")</f>
        <v/>
      </c>
      <c r="N42" s="35"/>
      <c r="O42" s="50" t="str">
        <f>IF(L42="","",IF(G42="P","G",IF(G42="G","P","N")))</f>
        <v/>
      </c>
      <c r="P42" s="30" t="str">
        <f>IF(O42="","",IF(O42="G",3,IF(O42="N",2,1)))</f>
        <v/>
      </c>
      <c r="Q42" s="32" t="str">
        <f>IF(ISNUMBER(L42),L42/M42,"")</f>
        <v/>
      </c>
    </row>
    <row r="43" spans="2:17" s="16" customFormat="1" ht="24.95" customHeight="1" x14ac:dyDescent="0.2">
      <c r="B43" s="22" t="str">
        <f>IF(B37="","",B37)</f>
        <v/>
      </c>
      <c r="C43" s="23" t="str">
        <f>IF(C37="","",C37)</f>
        <v/>
      </c>
      <c r="D43" s="35"/>
      <c r="E43" s="35"/>
      <c r="F43" s="35"/>
      <c r="G43" s="48" t="str">
        <f>IF(L43="","",IF(D43&gt;L43,"G",IF(D43&lt;L43,"P","N")))</f>
        <v/>
      </c>
      <c r="H43" s="26" t="str">
        <f>IF(G43="","",IF(G43="G",3,IF(G43="N",2,1)))</f>
        <v/>
      </c>
      <c r="I43" s="46" t="str">
        <f>IF(ISNUMBER(D43),D43/E43,"")</f>
        <v/>
      </c>
      <c r="J43" s="54" t="str">
        <f>IF(L42="","",IF(O42="G",B38,IF(AND(O42="N",N42&gt;F42),B38,IF(AND(O42="N",N42&lt;=F42),B39,IF(O42="P",B39)))))</f>
        <v/>
      </c>
      <c r="K43" s="28" t="str">
        <f>IF(J43="","",IF(J43=B38,C38,C39))</f>
        <v/>
      </c>
      <c r="L43" s="35"/>
      <c r="M43" s="30" t="str">
        <f>IF(ISNUMBER(E43),E43,"")</f>
        <v/>
      </c>
      <c r="N43" s="35"/>
      <c r="O43" s="50" t="str">
        <f>IF(L43="","",IF(G43="P","G",IF(G43="G","P","N")))</f>
        <v/>
      </c>
      <c r="P43" s="30" t="str">
        <f>IF(O43="","",IF(O43="G",3,IF(O43="N",2,1)))</f>
        <v/>
      </c>
      <c r="Q43" s="32" t="str">
        <f>IF(ISNUMBER(L43),L43/M43,"")</f>
        <v/>
      </c>
    </row>
    <row r="44" spans="2:17" s="16" customFormat="1" ht="24.95" customHeight="1" thickBot="1" x14ac:dyDescent="0.25">
      <c r="B44" s="24" t="str">
        <f>IF(B37="","",B37)</f>
        <v/>
      </c>
      <c r="C44" s="25" t="str">
        <f>IF(C37="","",C37)</f>
        <v/>
      </c>
      <c r="D44" s="36"/>
      <c r="E44" s="36"/>
      <c r="F44" s="36"/>
      <c r="G44" s="49" t="str">
        <f>IF(L44="","",IF(D44&gt;L44,"G",IF(D44&lt;L44,"P","N")))</f>
        <v/>
      </c>
      <c r="H44" s="27" t="str">
        <f>IF(G44="","",IF(G44="G",3,IF(G44="N",2,1)))</f>
        <v/>
      </c>
      <c r="I44" s="47" t="str">
        <f>IF(ISNUMBER(D44),D44/E44,"")</f>
        <v/>
      </c>
      <c r="J44" s="55" t="str">
        <f>IF(J43="","",IF(J43=B38,B39,B38))</f>
        <v/>
      </c>
      <c r="K44" s="29" t="str">
        <f>IF(K43="","",IF(K43=C38,C39,C38))</f>
        <v/>
      </c>
      <c r="L44" s="36"/>
      <c r="M44" s="31" t="str">
        <f>IF(ISNUMBER(E44),E44,"")</f>
        <v/>
      </c>
      <c r="N44" s="36"/>
      <c r="O44" s="51" t="str">
        <f>IF(L44="","",IF(G44="P","G",IF(G44="G","P","N")))</f>
        <v/>
      </c>
      <c r="P44" s="31" t="str">
        <f>IF(O44="","",IF(O44="G",3,IF(O44="N",2,1)))</f>
        <v/>
      </c>
      <c r="Q44" s="33" t="str">
        <f>IF(ISNUMBER(L44),L44/M44,"")</f>
        <v/>
      </c>
    </row>
    <row r="45" spans="2:17" ht="18" customHeight="1" x14ac:dyDescent="0.2"/>
    <row r="46" spans="2:17" ht="18" customHeight="1" x14ac:dyDescent="0.2"/>
    <row r="48" spans="2:17" ht="32.1" customHeight="1" x14ac:dyDescent="0.2"/>
    <row r="49" ht="18" customHeight="1" x14ac:dyDescent="0.2"/>
    <row r="50" ht="18" customHeight="1" x14ac:dyDescent="0.2"/>
    <row r="52" ht="32.1" customHeight="1" x14ac:dyDescent="0.2"/>
    <row r="53" ht="18" customHeight="1" x14ac:dyDescent="0.2"/>
    <row r="54" ht="18" customHeight="1" x14ac:dyDescent="0.2"/>
  </sheetData>
  <sheetProtection sheet="1" selectLockedCells="1"/>
  <protectedRanges>
    <protectedRange sqref="B37:C39" name="Plage1_3"/>
    <protectedRange sqref="D8:F10 L8:N9 L22:N23" name="Plage1_5"/>
    <protectedRange sqref="D22:F24" name="Plage1_5_1"/>
    <protectedRange sqref="D37:F39" name="Plage1_5_2"/>
  </protectedRanges>
  <mergeCells count="64">
    <mergeCell ref="J11:L11"/>
    <mergeCell ref="G7:I7"/>
    <mergeCell ref="G8:I8"/>
    <mergeCell ref="L7:N7"/>
    <mergeCell ref="B19:I19"/>
    <mergeCell ref="J19:Q19"/>
    <mergeCell ref="L9:N9"/>
    <mergeCell ref="L8:N8"/>
    <mergeCell ref="L10:N10"/>
    <mergeCell ref="O8:Q8"/>
    <mergeCell ref="O9:Q9"/>
    <mergeCell ref="L21:N21"/>
    <mergeCell ref="O21:Q21"/>
    <mergeCell ref="L22:N22"/>
    <mergeCell ref="O22:Q22"/>
    <mergeCell ref="B12:C12"/>
    <mergeCell ref="J12:K12"/>
    <mergeCell ref="D22:F22"/>
    <mergeCell ref="G21:I21"/>
    <mergeCell ref="G22:I22"/>
    <mergeCell ref="D21:F21"/>
    <mergeCell ref="C2:D2"/>
    <mergeCell ref="G2:H2"/>
    <mergeCell ref="C3:D3"/>
    <mergeCell ref="G3:H3"/>
    <mergeCell ref="D11:F11"/>
    <mergeCell ref="B5:I5"/>
    <mergeCell ref="D7:F7"/>
    <mergeCell ref="D8:F8"/>
    <mergeCell ref="D9:F9"/>
    <mergeCell ref="G10:I10"/>
    <mergeCell ref="D10:F10"/>
    <mergeCell ref="I2:J3"/>
    <mergeCell ref="G9:I9"/>
    <mergeCell ref="J5:Q5"/>
    <mergeCell ref="O7:Q7"/>
    <mergeCell ref="O10:Q10"/>
    <mergeCell ref="O23:Q23"/>
    <mergeCell ref="L24:N24"/>
    <mergeCell ref="O24:Q24"/>
    <mergeCell ref="B34:Q34"/>
    <mergeCell ref="D35:F35"/>
    <mergeCell ref="J35:L35"/>
    <mergeCell ref="B26:C26"/>
    <mergeCell ref="J26:K26"/>
    <mergeCell ref="D23:F23"/>
    <mergeCell ref="D24:F24"/>
    <mergeCell ref="D25:F25"/>
    <mergeCell ref="J25:L25"/>
    <mergeCell ref="G23:I23"/>
    <mergeCell ref="G24:I24"/>
    <mergeCell ref="L23:N23"/>
    <mergeCell ref="D36:F36"/>
    <mergeCell ref="G36:I36"/>
    <mergeCell ref="D37:F37"/>
    <mergeCell ref="G37:I37"/>
    <mergeCell ref="D38:F38"/>
    <mergeCell ref="G38:I38"/>
    <mergeCell ref="D39:F39"/>
    <mergeCell ref="G39:I39"/>
    <mergeCell ref="D40:F40"/>
    <mergeCell ref="J40:L40"/>
    <mergeCell ref="B41:C41"/>
    <mergeCell ref="J41:K41"/>
  </mergeCells>
  <conditionalFormatting sqref="G13:G17">
    <cfRule type="cellIs" dxfId="38" priority="31" stopIfTrue="1" operator="equal">
      <formula>"P"</formula>
    </cfRule>
    <cfRule type="cellIs" dxfId="37" priority="32" stopIfTrue="1" operator="equal">
      <formula>"N"</formula>
    </cfRule>
    <cfRule type="cellIs" dxfId="36" priority="33" stopIfTrue="1" operator="equal">
      <formula>"G"</formula>
    </cfRule>
  </conditionalFormatting>
  <conditionalFormatting sqref="G27:G31">
    <cfRule type="cellIs" dxfId="35" priority="13" stopIfTrue="1" operator="equal">
      <formula>"P"</formula>
    </cfRule>
    <cfRule type="cellIs" dxfId="34" priority="14" stopIfTrue="1" operator="equal">
      <formula>"N"</formula>
    </cfRule>
    <cfRule type="cellIs" dxfId="33" priority="15" stopIfTrue="1" operator="equal">
      <formula>"G"</formula>
    </cfRule>
  </conditionalFormatting>
  <conditionalFormatting sqref="G42:G44">
    <cfRule type="cellIs" dxfId="32" priority="1" stopIfTrue="1" operator="equal">
      <formula>"P"</formula>
    </cfRule>
    <cfRule type="cellIs" dxfId="31" priority="2" stopIfTrue="1" operator="equal">
      <formula>"N"</formula>
    </cfRule>
    <cfRule type="cellIs" dxfId="30" priority="3" stopIfTrue="1" operator="equal">
      <formula>"G"</formula>
    </cfRule>
  </conditionalFormatting>
  <conditionalFormatting sqref="O13:O17">
    <cfRule type="cellIs" dxfId="29" priority="25" stopIfTrue="1" operator="equal">
      <formula>"P"</formula>
    </cfRule>
    <cfRule type="cellIs" dxfId="28" priority="26" stopIfTrue="1" operator="equal">
      <formula>"N"</formula>
    </cfRule>
    <cfRule type="cellIs" dxfId="27" priority="27" stopIfTrue="1" operator="equal">
      <formula>"G"</formula>
    </cfRule>
  </conditionalFormatting>
  <conditionalFormatting sqref="O27:O31">
    <cfRule type="cellIs" dxfId="26" priority="7" stopIfTrue="1" operator="equal">
      <formula>"P"</formula>
    </cfRule>
    <cfRule type="cellIs" dxfId="25" priority="8" stopIfTrue="1" operator="equal">
      <formula>"N"</formula>
    </cfRule>
    <cfRule type="cellIs" dxfId="24" priority="9" stopIfTrue="1" operator="equal">
      <formula>"G"</formula>
    </cfRule>
  </conditionalFormatting>
  <conditionalFormatting sqref="O42:O44">
    <cfRule type="cellIs" dxfId="23" priority="4" stopIfTrue="1" operator="equal">
      <formula>"P"</formula>
    </cfRule>
    <cfRule type="cellIs" dxfId="22" priority="5" stopIfTrue="1" operator="equal">
      <formula>"N"</formula>
    </cfRule>
    <cfRule type="cellIs" dxfId="21" priority="6" stopIfTrue="1" operator="equal">
      <formula>"G"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68E93E5-38AD-4567-B98A-C58FDD07D9F5}">
          <x14:formula1>
            <xm:f>Menus!$J$2:$J$6</xm:f>
          </x14:formula1>
          <xm:sqref>G3:H3</xm:sqref>
        </x14:dataValidation>
        <x14:dataValidation type="list" allowBlank="1" showInputMessage="1" showErrorMessage="1" xr:uid="{F2AC4033-FE65-476D-8DE0-8B72EA3149B9}">
          <x14:formula1>
            <xm:f>Menus!$H$2:$H$10</xm:f>
          </x14:formula1>
          <xm:sqref>C2:D2 L22:N23 L8:N9 D37:F39 D22:F24 D8:F10</xm:sqref>
        </x14:dataValidation>
        <x14:dataValidation type="list" allowBlank="1" showInputMessage="1" showErrorMessage="1" xr:uid="{1CDCD313-F37D-4EA2-BB50-D99F9589FB13}">
          <x14:formula1>
            <xm:f>Menus!$B$2:$B$25</xm:f>
          </x14:formula1>
          <xm:sqref>C3:D3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2C953-C13A-4BBC-85C6-D5A530179490}">
  <sheetPr>
    <pageSetUpPr fitToPage="1"/>
  </sheetPr>
  <dimension ref="B2:Q64"/>
  <sheetViews>
    <sheetView showGridLines="0" showRowColHeaders="0" zoomScale="93" zoomScaleNormal="93" workbookViewId="0">
      <selection activeCell="C3" sqref="C3:D3"/>
    </sheetView>
  </sheetViews>
  <sheetFormatPr baseColWidth="10" defaultColWidth="11.42578125" defaultRowHeight="12.75" x14ac:dyDescent="0.2"/>
  <cols>
    <col min="1" max="1" width="2.7109375" style="4" customWidth="1"/>
    <col min="2" max="2" width="25.7109375" style="4" customWidth="1"/>
    <col min="3" max="3" width="20.7109375" style="4" customWidth="1"/>
    <col min="4" max="6" width="9.5703125" style="4" customWidth="1"/>
    <col min="7" max="9" width="8.7109375" style="4" customWidth="1"/>
    <col min="10" max="10" width="25.7109375" style="4" customWidth="1"/>
    <col min="11" max="11" width="20.7109375" style="4" customWidth="1"/>
    <col min="12" max="14" width="9.5703125" style="4" customWidth="1"/>
    <col min="15" max="16" width="8.7109375" style="4" customWidth="1"/>
    <col min="17" max="16384" width="11.42578125" style="4"/>
  </cols>
  <sheetData>
    <row r="2" spans="2:17" ht="36" customHeight="1" x14ac:dyDescent="0.2">
      <c r="B2" s="57" t="s">
        <v>42</v>
      </c>
      <c r="C2" s="87"/>
      <c r="D2" s="88"/>
      <c r="F2" s="57" t="s">
        <v>15</v>
      </c>
      <c r="G2" s="87"/>
      <c r="H2" s="88"/>
      <c r="I2" s="89" t="s">
        <v>44</v>
      </c>
      <c r="J2" s="90"/>
      <c r="K2" s="57" t="s">
        <v>43</v>
      </c>
      <c r="L2" s="64" t="str">
        <f>IF($C$3="","",VLOOKUP($C$3,Menus!$B$2:$D$25,2,))</f>
        <v/>
      </c>
    </row>
    <row r="3" spans="2:17" ht="36" customHeight="1" x14ac:dyDescent="0.2">
      <c r="B3" s="59" t="s">
        <v>58</v>
      </c>
      <c r="C3" s="91"/>
      <c r="D3" s="92"/>
      <c r="F3" s="57" t="s">
        <v>16</v>
      </c>
      <c r="G3" s="87"/>
      <c r="H3" s="87"/>
      <c r="I3" s="89"/>
      <c r="J3" s="90"/>
      <c r="K3" s="57" t="s">
        <v>41</v>
      </c>
      <c r="L3" s="64" t="str">
        <f>IF($C$3="","",VLOOKUP($C$3,Menus!$B$2:$D$25,3,))</f>
        <v/>
      </c>
    </row>
    <row r="4" spans="2:17" ht="12" customHeight="1" thickBot="1" x14ac:dyDescent="0.25">
      <c r="B4" s="5"/>
      <c r="C4" s="6"/>
      <c r="D4" s="1"/>
      <c r="E4" s="3"/>
      <c r="F4" s="7"/>
      <c r="G4" s="2"/>
      <c r="H4" s="2"/>
      <c r="I4" s="8"/>
      <c r="J4" s="8"/>
      <c r="K4" s="8"/>
      <c r="L4" s="8"/>
      <c r="M4" s="8"/>
    </row>
    <row r="5" spans="2:17" ht="24.95" customHeight="1" thickBot="1" x14ac:dyDescent="0.25">
      <c r="B5" s="81" t="s">
        <v>5</v>
      </c>
      <c r="C5" s="82"/>
      <c r="D5" s="82"/>
      <c r="E5" s="82"/>
      <c r="F5" s="82"/>
      <c r="G5" s="82"/>
      <c r="H5" s="82"/>
      <c r="I5" s="83"/>
      <c r="J5" s="81" t="s">
        <v>6</v>
      </c>
      <c r="K5" s="82"/>
      <c r="L5" s="82"/>
      <c r="M5" s="82"/>
      <c r="N5" s="82"/>
      <c r="O5" s="82"/>
      <c r="P5" s="82"/>
      <c r="Q5" s="83"/>
    </row>
    <row r="6" spans="2:17" ht="9.9499999999999993" customHeight="1" thickBo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2:17" s="14" customFormat="1" ht="24.95" customHeight="1" x14ac:dyDescent="0.2">
      <c r="B7" s="12" t="s">
        <v>2</v>
      </c>
      <c r="C7" s="58" t="s">
        <v>3</v>
      </c>
      <c r="D7" s="78" t="s">
        <v>4</v>
      </c>
      <c r="E7" s="78"/>
      <c r="F7" s="78"/>
      <c r="G7" s="79" t="s">
        <v>14</v>
      </c>
      <c r="H7" s="79"/>
      <c r="I7" s="99"/>
      <c r="J7" s="12" t="s">
        <v>2</v>
      </c>
      <c r="K7" s="58" t="s">
        <v>3</v>
      </c>
      <c r="L7" s="78" t="s">
        <v>4</v>
      </c>
      <c r="M7" s="78"/>
      <c r="N7" s="78"/>
      <c r="O7" s="79" t="s">
        <v>14</v>
      </c>
      <c r="P7" s="79"/>
      <c r="Q7" s="80"/>
    </row>
    <row r="8" spans="2:17" s="16" customFormat="1" ht="24.95" customHeight="1" x14ac:dyDescent="0.2">
      <c r="B8" s="39"/>
      <c r="C8" s="40"/>
      <c r="D8" s="71"/>
      <c r="E8" s="71"/>
      <c r="F8" s="71"/>
      <c r="G8" s="72" t="str">
        <f>IF(I15="","",IF(B14=B8,(D12+D14)/(E12+E14),(D12+D15)/(E12+E15)))</f>
        <v/>
      </c>
      <c r="H8" s="72"/>
      <c r="I8" s="95"/>
      <c r="J8" s="39"/>
      <c r="K8" s="40"/>
      <c r="L8" s="71"/>
      <c r="M8" s="71"/>
      <c r="N8" s="71"/>
      <c r="O8" s="72" t="str">
        <f>IF(Q15="","",IF(J14=J8,(D13+L14)/(E13+M14),(D13+L15)/(E13+M15)))</f>
        <v/>
      </c>
      <c r="P8" s="72"/>
      <c r="Q8" s="73"/>
    </row>
    <row r="9" spans="2:17" s="16" customFormat="1" ht="24.95" customHeight="1" thickBot="1" x14ac:dyDescent="0.25">
      <c r="B9" s="41"/>
      <c r="C9" s="42"/>
      <c r="D9" s="74"/>
      <c r="E9" s="74"/>
      <c r="F9" s="74"/>
      <c r="G9" s="75" t="str">
        <f>IF(I15="","",IF(B14=B9,(L12+D14)/(M12+E14),(L12+D15)/(M12+E15)))</f>
        <v/>
      </c>
      <c r="H9" s="75"/>
      <c r="I9" s="96"/>
      <c r="J9" s="41"/>
      <c r="K9" s="42"/>
      <c r="L9" s="74"/>
      <c r="M9" s="74"/>
      <c r="N9" s="74"/>
      <c r="O9" s="75" t="str">
        <f>IF(Q15="","",IF(J14=J9,(L13+L14)/(M13+M14),(L13+L15)/(M13+M15)))</f>
        <v/>
      </c>
      <c r="P9" s="75"/>
      <c r="Q9" s="76"/>
    </row>
    <row r="10" spans="2:17" ht="9.9499999999999993" customHeight="1" thickBot="1" x14ac:dyDescent="0.25">
      <c r="B10" s="17"/>
      <c r="D10" s="77"/>
      <c r="E10" s="77"/>
      <c r="F10" s="77"/>
      <c r="J10" s="97"/>
      <c r="K10" s="98"/>
      <c r="L10" s="98"/>
      <c r="M10" s="62"/>
      <c r="N10" s="43"/>
      <c r="O10" s="43"/>
      <c r="P10" s="43"/>
      <c r="Q10" s="44"/>
    </row>
    <row r="11" spans="2:17" ht="30" customHeight="1" x14ac:dyDescent="0.2">
      <c r="B11" s="67" t="s">
        <v>8</v>
      </c>
      <c r="C11" s="68"/>
      <c r="D11" s="34" t="s">
        <v>10</v>
      </c>
      <c r="E11" s="34" t="s">
        <v>0</v>
      </c>
      <c r="F11" s="34" t="s">
        <v>11</v>
      </c>
      <c r="G11" s="19" t="s">
        <v>13</v>
      </c>
      <c r="H11" s="19" t="s">
        <v>1</v>
      </c>
      <c r="I11" s="52" t="s">
        <v>12</v>
      </c>
      <c r="J11" s="69" t="s">
        <v>9</v>
      </c>
      <c r="K11" s="70"/>
      <c r="L11" s="45" t="s">
        <v>10</v>
      </c>
      <c r="M11" s="45" t="s">
        <v>0</v>
      </c>
      <c r="N11" s="45" t="s">
        <v>11</v>
      </c>
      <c r="O11" s="20" t="s">
        <v>13</v>
      </c>
      <c r="P11" s="20" t="s">
        <v>1</v>
      </c>
      <c r="Q11" s="21" t="s">
        <v>12</v>
      </c>
    </row>
    <row r="12" spans="2:17" s="16" customFormat="1" ht="24.95" customHeight="1" x14ac:dyDescent="0.2">
      <c r="B12" s="22" t="str">
        <f>IF(B8="","",B8)</f>
        <v/>
      </c>
      <c r="C12" s="23" t="str">
        <f>IF(C8="","",C8)</f>
        <v/>
      </c>
      <c r="D12" s="35"/>
      <c r="E12" s="35"/>
      <c r="F12" s="35"/>
      <c r="G12" s="48" t="str">
        <f>IF(L12="","",IF(D12&gt;L12,"G",IF(D12&lt;L12,"P","N")))</f>
        <v/>
      </c>
      <c r="H12" s="26" t="str">
        <f>IF(G12="","",IF(G12="G",3,IF(G12="N",2,1)))</f>
        <v/>
      </c>
      <c r="I12" s="60" t="str">
        <f>IF(ISNUMBER(D12),D12/E12,"")</f>
        <v/>
      </c>
      <c r="J12" s="54" t="str">
        <f>IF(B9="","",B9)</f>
        <v/>
      </c>
      <c r="K12" s="28" t="str">
        <f>IF(C9="","",C9)</f>
        <v/>
      </c>
      <c r="L12" s="35"/>
      <c r="M12" s="30" t="str">
        <f>IF(ISNUMBER(E12),E12,"")</f>
        <v/>
      </c>
      <c r="N12" s="35"/>
      <c r="O12" s="50" t="str">
        <f>IF(L12="","",IF(G12="P","G",IF(G12="G","P","N")))</f>
        <v/>
      </c>
      <c r="P12" s="30" t="str">
        <f>IF(O12="","",IF(O12="G",3,IF(O12="N",2,1)))</f>
        <v/>
      </c>
      <c r="Q12" s="32" t="str">
        <f>IF(ISNUMBER(L12),L12/M12,"")</f>
        <v/>
      </c>
    </row>
    <row r="13" spans="2:17" s="16" customFormat="1" ht="24.95" customHeight="1" x14ac:dyDescent="0.2">
      <c r="B13" s="22" t="str">
        <f>IF(J8="","",J8)</f>
        <v/>
      </c>
      <c r="C13" s="23" t="str">
        <f>IF(K8="","",K8)</f>
        <v/>
      </c>
      <c r="D13" s="35"/>
      <c r="E13" s="35"/>
      <c r="F13" s="35"/>
      <c r="G13" s="48" t="str">
        <f>IF(L13="","",IF(D13&gt;L13,"G",IF(D13&lt;L13,"P","N")))</f>
        <v/>
      </c>
      <c r="H13" s="26" t="str">
        <f>IF(G13="","",IF(G13="G",3,IF(G13="N",2,1)))</f>
        <v/>
      </c>
      <c r="I13" s="60" t="str">
        <f>IF(ISNUMBER(D13),D13/E13,"")</f>
        <v/>
      </c>
      <c r="J13" s="54" t="str">
        <f>IF(J9="","",J9)</f>
        <v/>
      </c>
      <c r="K13" s="28" t="str">
        <f>IF(K9="","",K9)</f>
        <v/>
      </c>
      <c r="L13" s="35"/>
      <c r="M13" s="30" t="str">
        <f>IF(ISNUMBER(E13),E13,"")</f>
        <v/>
      </c>
      <c r="N13" s="35"/>
      <c r="O13" s="50" t="str">
        <f>IF(L13="","",IF(G13="P","G",IF(G13="G","P","N")))</f>
        <v/>
      </c>
      <c r="P13" s="30" t="str">
        <f>IF(O13="","",IF(O13="G",3,IF(O13="N",2,1)))</f>
        <v/>
      </c>
      <c r="Q13" s="32" t="str">
        <f>IF(ISNUMBER(L13),L13/M13,"")</f>
        <v/>
      </c>
    </row>
    <row r="14" spans="2:17" s="16" customFormat="1" ht="24.95" customHeight="1" x14ac:dyDescent="0.2">
      <c r="B14" s="22" t="str">
        <f>IF(L12="","",IF(O12="G",B9,IF(AND(O12="N",P12&gt;H12),B9,IF(AND(O12="N",P12&lt;=H12),B8,IF(O12="P",B8)))))</f>
        <v/>
      </c>
      <c r="C14" s="23" t="str">
        <f>IF(L12="","",IF(B14=B8,C8,C9))</f>
        <v/>
      </c>
      <c r="D14" s="35"/>
      <c r="E14" s="35"/>
      <c r="F14" s="35"/>
      <c r="G14" s="48" t="str">
        <f>IF(L14="","",IF(D14&gt;L14,"G",IF(D14&lt;L14,"P","N")))</f>
        <v/>
      </c>
      <c r="H14" s="26" t="str">
        <f>IF(G14="","",IF(G14="G",3,IF(G14="N",2,1)))</f>
        <v/>
      </c>
      <c r="I14" s="60" t="str">
        <f>IF(ISNUMBER(D14),D14/E14,"")</f>
        <v/>
      </c>
      <c r="J14" s="54" t="str">
        <f>IF(L13="","",IF(O13="G",J8,IF(AND(O13="N",P13&gt;H13),J8,IF(AND(O13="N",P13&lt;=H13),J9,IF(O13="P",J9)))))</f>
        <v/>
      </c>
      <c r="K14" s="28" t="str">
        <f>IF(J14="","",IF(J14=J8,K8,K9))</f>
        <v/>
      </c>
      <c r="L14" s="35"/>
      <c r="M14" s="30" t="str">
        <f>IF(ISNUMBER(E14),E14,"")</f>
        <v/>
      </c>
      <c r="N14" s="35"/>
      <c r="O14" s="50" t="str">
        <f>IF(L14="","",IF(G14="P","G",IF(G14="G","P","N")))</f>
        <v/>
      </c>
      <c r="P14" s="30" t="str">
        <f>IF(O14="","",IF(O14="G",3,IF(O14="N",2,1)))</f>
        <v/>
      </c>
      <c r="Q14" s="32" t="str">
        <f>IF(ISNUMBER(L14),L14/M14,"")</f>
        <v/>
      </c>
    </row>
    <row r="15" spans="2:17" s="16" customFormat="1" ht="24.95" customHeight="1" thickBot="1" x14ac:dyDescent="0.25">
      <c r="B15" s="24" t="str">
        <f>IF(B14="","",IF(B14=B8,B9,B8))</f>
        <v/>
      </c>
      <c r="C15" s="25" t="str">
        <f>IF(B15="","",IF(B15=B8,C8,C9))</f>
        <v/>
      </c>
      <c r="D15" s="36"/>
      <c r="E15" s="36"/>
      <c r="F15" s="36"/>
      <c r="G15" s="49" t="str">
        <f>IF(L15="","",IF(D15&gt;L15,"G",IF(D15&lt;L15,"P","N")))</f>
        <v/>
      </c>
      <c r="H15" s="27" t="str">
        <f>IF(G15="","",IF(G15="G",3,IF(G15="N",2,1)))</f>
        <v/>
      </c>
      <c r="I15" s="61" t="str">
        <f>IF(ISNUMBER(D15),D15/E15,"")</f>
        <v/>
      </c>
      <c r="J15" s="55" t="str">
        <f>IF(J14="","",IF(J14=J8,J9,J8))</f>
        <v/>
      </c>
      <c r="K15" s="29" t="str">
        <f>IF(J15="","",IF(J15=J8,K8,K9))</f>
        <v/>
      </c>
      <c r="L15" s="36"/>
      <c r="M15" s="31" t="str">
        <f>IF(ISNUMBER(E15),E15,"")</f>
        <v/>
      </c>
      <c r="N15" s="36"/>
      <c r="O15" s="51" t="str">
        <f>IF(L15="","",IF(G15="P","G",IF(G15="G","P","N")))</f>
        <v/>
      </c>
      <c r="P15" s="31" t="str">
        <f>IF(O15="","",IF(O15="G",3,IF(O15="N",2,1)))</f>
        <v/>
      </c>
      <c r="Q15" s="33" t="str">
        <f>IF(ISNUMBER(L15),L15/M15,"")</f>
        <v/>
      </c>
    </row>
    <row r="16" spans="2:17" ht="24.95" customHeight="1" x14ac:dyDescent="0.2">
      <c r="B16" s="5"/>
      <c r="C16" s="6"/>
      <c r="D16" s="1"/>
      <c r="E16" s="3"/>
      <c r="F16" s="7"/>
      <c r="G16" s="2"/>
      <c r="H16" s="2"/>
      <c r="I16" s="8"/>
      <c r="J16" s="8"/>
      <c r="K16" s="8"/>
      <c r="L16" s="8"/>
      <c r="M16" s="8"/>
    </row>
    <row r="17" spans="2:17" ht="24.95" customHeight="1" thickBot="1" x14ac:dyDescent="0.25">
      <c r="B17" s="5" t="s">
        <v>82</v>
      </c>
      <c r="C17" s="6"/>
      <c r="D17" s="1"/>
      <c r="E17" s="3"/>
      <c r="F17" s="7"/>
      <c r="G17" s="2"/>
      <c r="H17" s="2"/>
      <c r="I17" s="8"/>
      <c r="J17" s="8"/>
      <c r="K17" s="8"/>
      <c r="L17" s="8"/>
      <c r="M17" s="8"/>
    </row>
    <row r="18" spans="2:17" ht="24.95" customHeight="1" thickBot="1" x14ac:dyDescent="0.25">
      <c r="B18" s="84" t="s">
        <v>7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6"/>
    </row>
    <row r="19" spans="2:17" ht="9.9499999999999993" customHeight="1" thickBot="1" x14ac:dyDescent="0.25">
      <c r="B19" s="17"/>
      <c r="D19" s="77"/>
      <c r="E19" s="77"/>
      <c r="F19" s="77"/>
      <c r="J19" s="77"/>
      <c r="K19" s="77"/>
      <c r="L19" s="77"/>
      <c r="M19" s="13"/>
      <c r="Q19" s="18"/>
    </row>
    <row r="20" spans="2:17" s="16" customFormat="1" ht="24.95" customHeight="1" x14ac:dyDescent="0.2">
      <c r="B20" s="12" t="s">
        <v>2</v>
      </c>
      <c r="C20" s="58" t="s">
        <v>3</v>
      </c>
      <c r="D20" s="78" t="s">
        <v>4</v>
      </c>
      <c r="E20" s="78"/>
      <c r="F20" s="78"/>
      <c r="G20" s="79" t="s">
        <v>14</v>
      </c>
      <c r="H20" s="79"/>
      <c r="I20" s="80"/>
      <c r="J20" s="13"/>
      <c r="K20" s="13"/>
      <c r="L20" s="13"/>
      <c r="M20" s="13"/>
      <c r="N20" s="13"/>
      <c r="O20" s="14"/>
      <c r="P20" s="14"/>
      <c r="Q20" s="37"/>
    </row>
    <row r="21" spans="2:17" s="16" customFormat="1" ht="24.95" customHeight="1" x14ac:dyDescent="0.2">
      <c r="B21" s="39"/>
      <c r="C21" s="40"/>
      <c r="D21" s="71"/>
      <c r="E21" s="71"/>
      <c r="F21" s="71"/>
      <c r="G21" s="72" t="str">
        <f>IF(ISNUMBER(I27),(D27+D28)/(E27+E28),"")</f>
        <v/>
      </c>
      <c r="H21" s="72"/>
      <c r="I21" s="73"/>
      <c r="J21" s="15"/>
      <c r="K21" s="15"/>
      <c r="L21" s="15"/>
      <c r="M21" s="15"/>
      <c r="N21" s="15"/>
      <c r="Q21" s="38"/>
    </row>
    <row r="22" spans="2:17" s="16" customFormat="1" ht="24.95" customHeight="1" x14ac:dyDescent="0.2">
      <c r="B22" s="39"/>
      <c r="C22" s="40"/>
      <c r="D22" s="71"/>
      <c r="E22" s="71"/>
      <c r="F22" s="71"/>
      <c r="G22" s="72" t="str">
        <f>IF(Q28="","",IF(J27=B22,(D26+L27)/(E26+M27),(D26+L28)/(E26+M28)))</f>
        <v/>
      </c>
      <c r="H22" s="72"/>
      <c r="I22" s="73"/>
      <c r="J22" s="15"/>
      <c r="K22" s="15"/>
      <c r="L22" s="15"/>
      <c r="M22" s="15"/>
      <c r="N22" s="15"/>
      <c r="Q22" s="38"/>
    </row>
    <row r="23" spans="2:17" s="16" customFormat="1" ht="24.95" customHeight="1" thickBot="1" x14ac:dyDescent="0.25">
      <c r="B23" s="41"/>
      <c r="C23" s="42"/>
      <c r="D23" s="74"/>
      <c r="E23" s="74"/>
      <c r="F23" s="74"/>
      <c r="G23" s="75" t="str">
        <f>IF(Q28="","",IF(J27=B23,(L26+L27)/(M26+M27),(L26+L28)/(M26+M28)))</f>
        <v/>
      </c>
      <c r="H23" s="75"/>
      <c r="I23" s="76"/>
      <c r="J23" s="15"/>
      <c r="K23" s="15"/>
      <c r="L23" s="15"/>
      <c r="M23" s="15"/>
      <c r="N23" s="15"/>
      <c r="Q23" s="38"/>
    </row>
    <row r="24" spans="2:17" ht="9.9499999999999993" customHeight="1" thickBot="1" x14ac:dyDescent="0.25">
      <c r="B24" s="17"/>
      <c r="D24" s="77"/>
      <c r="E24" s="77"/>
      <c r="F24" s="77"/>
      <c r="J24" s="77"/>
      <c r="K24" s="77"/>
      <c r="L24" s="77"/>
      <c r="M24" s="13"/>
      <c r="Q24" s="18"/>
    </row>
    <row r="25" spans="2:17" ht="30" customHeight="1" x14ac:dyDescent="0.2">
      <c r="B25" s="67" t="s">
        <v>8</v>
      </c>
      <c r="C25" s="68"/>
      <c r="D25" s="34" t="s">
        <v>10</v>
      </c>
      <c r="E25" s="34" t="s">
        <v>0</v>
      </c>
      <c r="F25" s="34" t="s">
        <v>11</v>
      </c>
      <c r="G25" s="19" t="s">
        <v>13</v>
      </c>
      <c r="H25" s="19" t="s">
        <v>1</v>
      </c>
      <c r="I25" s="53" t="s">
        <v>12</v>
      </c>
      <c r="J25" s="69" t="s">
        <v>9</v>
      </c>
      <c r="K25" s="70"/>
      <c r="L25" s="45" t="s">
        <v>10</v>
      </c>
      <c r="M25" s="45" t="s">
        <v>0</v>
      </c>
      <c r="N25" s="45" t="s">
        <v>11</v>
      </c>
      <c r="O25" s="20" t="s">
        <v>13</v>
      </c>
      <c r="P25" s="20" t="s">
        <v>1</v>
      </c>
      <c r="Q25" s="21" t="s">
        <v>12</v>
      </c>
    </row>
    <row r="26" spans="2:17" s="16" customFormat="1" ht="24.95" customHeight="1" x14ac:dyDescent="0.2">
      <c r="B26" s="22" t="str">
        <f>IF(B22="","",B22)</f>
        <v/>
      </c>
      <c r="C26" s="23" t="str">
        <f>IF(C22="","",C22)</f>
        <v/>
      </c>
      <c r="D26" s="35"/>
      <c r="E26" s="35"/>
      <c r="F26" s="35"/>
      <c r="G26" s="48" t="str">
        <f>IF(L26="","",IF(D26&gt;L26,"G",IF(D26&lt;L26,"P","N")))</f>
        <v/>
      </c>
      <c r="H26" s="26" t="str">
        <f>IF(G26="","",IF(G26="G",3,IF(G26="N",2,1)))</f>
        <v/>
      </c>
      <c r="I26" s="46" t="str">
        <f>IF(ISNUMBER(D26),D26/E26,"")</f>
        <v/>
      </c>
      <c r="J26" s="54" t="str">
        <f>IF(B23="","",B23)</f>
        <v/>
      </c>
      <c r="K26" s="28" t="str">
        <f>IF(C23="","",C23)</f>
        <v/>
      </c>
      <c r="L26" s="35"/>
      <c r="M26" s="30" t="str">
        <f>IF(ISNUMBER(E26),E26,"")</f>
        <v/>
      </c>
      <c r="N26" s="35"/>
      <c r="O26" s="50" t="str">
        <f>IF(L26="","",IF(G26="P","G",IF(G26="G","P","N")))</f>
        <v/>
      </c>
      <c r="P26" s="30" t="str">
        <f>IF(O26="","",IF(O26="G",3,IF(O26="N",2,1)))</f>
        <v/>
      </c>
      <c r="Q26" s="32" t="str">
        <f>IF(ISNUMBER(L26),L26/M26,"")</f>
        <v/>
      </c>
    </row>
    <row r="27" spans="2:17" s="16" customFormat="1" ht="24.95" customHeight="1" x14ac:dyDescent="0.2">
      <c r="B27" s="22" t="str">
        <f>IF(B21="","",B21)</f>
        <v/>
      </c>
      <c r="C27" s="23" t="str">
        <f>IF(C21="","",C21)</f>
        <v/>
      </c>
      <c r="D27" s="35"/>
      <c r="E27" s="35"/>
      <c r="F27" s="35"/>
      <c r="G27" s="48" t="str">
        <f>IF(L27="","",IF(D27&gt;L27,"G",IF(D27&lt;L27,"P","N")))</f>
        <v/>
      </c>
      <c r="H27" s="26" t="str">
        <f>IF(G27="","",IF(G27="G",3,IF(G27="N",2,1)))</f>
        <v/>
      </c>
      <c r="I27" s="46" t="str">
        <f>IF(ISNUMBER(D27),D27/E27,"")</f>
        <v/>
      </c>
      <c r="J27" s="54" t="str">
        <f>IF(L26="","",IF(O26="G",B22,IF(AND(O26="N",N26&gt;F26),B22,IF(AND(O26="N",N26&lt;=F26),B23,IF(O26="P",B23)))))</f>
        <v/>
      </c>
      <c r="K27" s="28" t="str">
        <f>IF(J27="","",IF(J27=B22,C22,C23))</f>
        <v/>
      </c>
      <c r="L27" s="35"/>
      <c r="M27" s="30" t="str">
        <f>IF(ISNUMBER(E27),E27,"")</f>
        <v/>
      </c>
      <c r="N27" s="35"/>
      <c r="O27" s="50" t="str">
        <f>IF(L27="","",IF(G27="P","G",IF(G27="G","P","N")))</f>
        <v/>
      </c>
      <c r="P27" s="30" t="str">
        <f>IF(O27="","",IF(O27="G",3,IF(O27="N",2,1)))</f>
        <v/>
      </c>
      <c r="Q27" s="32" t="str">
        <f>IF(ISNUMBER(L27),L27/M27,"")</f>
        <v/>
      </c>
    </row>
    <row r="28" spans="2:17" s="16" customFormat="1" ht="24.95" customHeight="1" thickBot="1" x14ac:dyDescent="0.25">
      <c r="B28" s="24" t="str">
        <f>IF(B21="","",B21)</f>
        <v/>
      </c>
      <c r="C28" s="25" t="str">
        <f>IF(C21="","",C21)</f>
        <v/>
      </c>
      <c r="D28" s="36"/>
      <c r="E28" s="36"/>
      <c r="F28" s="36"/>
      <c r="G28" s="49" t="str">
        <f>IF(L28="","",IF(D28&gt;L28,"G",IF(D28&lt;L28,"P","N")))</f>
        <v/>
      </c>
      <c r="H28" s="27" t="str">
        <f>IF(G28="","",IF(G28="G",3,IF(G28="N",2,1)))</f>
        <v/>
      </c>
      <c r="I28" s="47" t="str">
        <f>IF(ISNUMBER(D28),D28/E28,"")</f>
        <v/>
      </c>
      <c r="J28" s="55" t="str">
        <f>IF(J27="","",IF(J27=B22,B23,B22))</f>
        <v/>
      </c>
      <c r="K28" s="29" t="str">
        <f>IF(K27="","",IF(K27=C22,C23,C22))</f>
        <v/>
      </c>
      <c r="L28" s="36"/>
      <c r="M28" s="31" t="str">
        <f>IF(ISNUMBER(E28),E28,"")</f>
        <v/>
      </c>
      <c r="N28" s="36"/>
      <c r="O28" s="51" t="str">
        <f>IF(L28="","",IF(G28="P","G",IF(G28="G","P","N")))</f>
        <v/>
      </c>
      <c r="P28" s="31" t="str">
        <f>IF(O28="","",IF(O28="G",3,IF(O28="N",2,1)))</f>
        <v/>
      </c>
      <c r="Q28" s="33" t="str">
        <f>IF(ISNUMBER(L28),L28/M28,"")</f>
        <v/>
      </c>
    </row>
    <row r="29" spans="2:17" ht="24.95" customHeight="1" x14ac:dyDescent="0.2">
      <c r="B29" s="5"/>
      <c r="C29" s="6"/>
      <c r="D29" s="1"/>
      <c r="E29" s="3"/>
      <c r="F29" s="7"/>
      <c r="G29" s="2"/>
      <c r="H29" s="2"/>
      <c r="I29" s="8"/>
      <c r="J29" s="8"/>
      <c r="K29" s="8"/>
      <c r="L29" s="8"/>
      <c r="M29" s="8"/>
    </row>
    <row r="30" spans="2:17" ht="24.95" customHeight="1" thickBot="1" x14ac:dyDescent="0.25">
      <c r="B30" s="5" t="s">
        <v>83</v>
      </c>
      <c r="C30" s="6"/>
      <c r="D30" s="1"/>
      <c r="E30" s="3"/>
      <c r="F30" s="7"/>
      <c r="G30" s="2"/>
      <c r="H30" s="2"/>
      <c r="I30" s="8"/>
      <c r="J30" s="8"/>
      <c r="K30" s="8"/>
      <c r="L30" s="8"/>
      <c r="M30" s="8"/>
    </row>
    <row r="31" spans="2:17" ht="24.95" customHeight="1" thickBot="1" x14ac:dyDescent="0.25">
      <c r="B31" s="84" t="s">
        <v>59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6"/>
    </row>
    <row r="32" spans="2:17" ht="9.9499999999999993" customHeight="1" thickBot="1" x14ac:dyDescent="0.25">
      <c r="B32" s="17"/>
      <c r="D32" s="77"/>
      <c r="E32" s="77"/>
      <c r="F32" s="77"/>
      <c r="J32" s="77"/>
      <c r="K32" s="77"/>
      <c r="L32" s="77"/>
      <c r="M32" s="13"/>
      <c r="Q32" s="18"/>
    </row>
    <row r="33" spans="2:17" s="16" customFormat="1" ht="24.95" customHeight="1" x14ac:dyDescent="0.2">
      <c r="B33" s="12" t="s">
        <v>2</v>
      </c>
      <c r="C33" s="58" t="s">
        <v>3</v>
      </c>
      <c r="D33" s="78" t="s">
        <v>4</v>
      </c>
      <c r="E33" s="78"/>
      <c r="F33" s="78"/>
      <c r="G33" s="79" t="s">
        <v>14</v>
      </c>
      <c r="H33" s="79"/>
      <c r="I33" s="80"/>
      <c r="J33" s="13"/>
      <c r="K33" s="13"/>
      <c r="L33" s="13"/>
      <c r="M33" s="13"/>
      <c r="N33" s="13"/>
      <c r="O33" s="14"/>
      <c r="P33" s="14"/>
      <c r="Q33" s="37"/>
    </row>
    <row r="34" spans="2:17" s="16" customFormat="1" ht="24.95" customHeight="1" x14ac:dyDescent="0.2">
      <c r="B34" s="39"/>
      <c r="C34" s="40"/>
      <c r="D34" s="71"/>
      <c r="E34" s="71"/>
      <c r="F34" s="71"/>
      <c r="G34" s="72" t="str">
        <f>IF(ISNUMBER(I40),(D40+D41)/(E40+E41),"")</f>
        <v/>
      </c>
      <c r="H34" s="72"/>
      <c r="I34" s="73"/>
      <c r="J34" s="15"/>
      <c r="K34" s="15"/>
      <c r="L34" s="15"/>
      <c r="M34" s="15"/>
      <c r="N34" s="15"/>
      <c r="Q34" s="38"/>
    </row>
    <row r="35" spans="2:17" s="16" customFormat="1" ht="24.95" customHeight="1" x14ac:dyDescent="0.2">
      <c r="B35" s="39"/>
      <c r="C35" s="40"/>
      <c r="D35" s="71"/>
      <c r="E35" s="71"/>
      <c r="F35" s="71"/>
      <c r="G35" s="72" t="str">
        <f>IF(Q41="","",IF(J40=B35,(D39+L40)/(E39+M40),(D39+L41)/(E39+M41)))</f>
        <v/>
      </c>
      <c r="H35" s="72"/>
      <c r="I35" s="73"/>
      <c r="J35" s="15"/>
      <c r="K35" s="15"/>
      <c r="L35" s="15"/>
      <c r="M35" s="15"/>
      <c r="N35" s="15"/>
      <c r="Q35" s="38"/>
    </row>
    <row r="36" spans="2:17" s="16" customFormat="1" ht="24.95" customHeight="1" thickBot="1" x14ac:dyDescent="0.25">
      <c r="B36" s="41"/>
      <c r="C36" s="42"/>
      <c r="D36" s="74"/>
      <c r="E36" s="74"/>
      <c r="F36" s="74"/>
      <c r="G36" s="75" t="str">
        <f>IF(Q41="","",IF(J40=B36,(L39+L40)/(M39+M40),(L39+L41)/(M39+M41)))</f>
        <v/>
      </c>
      <c r="H36" s="75"/>
      <c r="I36" s="76"/>
      <c r="J36" s="15"/>
      <c r="K36" s="15"/>
      <c r="L36" s="15"/>
      <c r="M36" s="15"/>
      <c r="N36" s="15"/>
      <c r="Q36" s="38"/>
    </row>
    <row r="37" spans="2:17" ht="9.9499999999999993" customHeight="1" thickBot="1" x14ac:dyDescent="0.25">
      <c r="B37" s="17"/>
      <c r="D37" s="77"/>
      <c r="E37" s="77"/>
      <c r="F37" s="77"/>
      <c r="J37" s="77"/>
      <c r="K37" s="77"/>
      <c r="L37" s="77"/>
      <c r="M37" s="13"/>
      <c r="Q37" s="18"/>
    </row>
    <row r="38" spans="2:17" ht="30" customHeight="1" x14ac:dyDescent="0.2">
      <c r="B38" s="67" t="s">
        <v>8</v>
      </c>
      <c r="C38" s="68"/>
      <c r="D38" s="34" t="s">
        <v>10</v>
      </c>
      <c r="E38" s="34" t="s">
        <v>0</v>
      </c>
      <c r="F38" s="34" t="s">
        <v>11</v>
      </c>
      <c r="G38" s="19" t="s">
        <v>13</v>
      </c>
      <c r="H38" s="19" t="s">
        <v>1</v>
      </c>
      <c r="I38" s="53" t="s">
        <v>12</v>
      </c>
      <c r="J38" s="69" t="s">
        <v>9</v>
      </c>
      <c r="K38" s="70"/>
      <c r="L38" s="45" t="s">
        <v>10</v>
      </c>
      <c r="M38" s="45" t="s">
        <v>0</v>
      </c>
      <c r="N38" s="45" t="s">
        <v>11</v>
      </c>
      <c r="O38" s="20" t="s">
        <v>13</v>
      </c>
      <c r="P38" s="20" t="s">
        <v>1</v>
      </c>
      <c r="Q38" s="21" t="s">
        <v>12</v>
      </c>
    </row>
    <row r="39" spans="2:17" s="16" customFormat="1" ht="24.95" customHeight="1" x14ac:dyDescent="0.2">
      <c r="B39" s="22" t="str">
        <f>IF(B35="","",B35)</f>
        <v/>
      </c>
      <c r="C39" s="23" t="str">
        <f>IF(C35="","",C35)</f>
        <v/>
      </c>
      <c r="D39" s="35"/>
      <c r="E39" s="35"/>
      <c r="F39" s="35"/>
      <c r="G39" s="48" t="str">
        <f>IF(L39="","",IF(D39&gt;L39,"G",IF(D39&lt;L39,"P","N")))</f>
        <v/>
      </c>
      <c r="H39" s="26" t="str">
        <f>IF(G39="","",IF(G39="G",3,IF(G39="N",2,1)))</f>
        <v/>
      </c>
      <c r="I39" s="46" t="str">
        <f>IF(ISNUMBER(D39),D39/E39,"")</f>
        <v/>
      </c>
      <c r="J39" s="54" t="str">
        <f>IF(B36="","",B36)</f>
        <v/>
      </c>
      <c r="K39" s="28" t="str">
        <f>IF(C36="","",C36)</f>
        <v/>
      </c>
      <c r="L39" s="35"/>
      <c r="M39" s="30" t="str">
        <f>IF(ISNUMBER(E39),E39,"")</f>
        <v/>
      </c>
      <c r="N39" s="35"/>
      <c r="O39" s="50" t="str">
        <f>IF(L39="","",IF(G39="P","G",IF(G39="G","P","N")))</f>
        <v/>
      </c>
      <c r="P39" s="30" t="str">
        <f>IF(O39="","",IF(O39="G",3,IF(O39="N",2,1)))</f>
        <v/>
      </c>
      <c r="Q39" s="32" t="str">
        <f>IF(ISNUMBER(L39),L39/M39,"")</f>
        <v/>
      </c>
    </row>
    <row r="40" spans="2:17" s="16" customFormat="1" ht="24.95" customHeight="1" x14ac:dyDescent="0.2">
      <c r="B40" s="22" t="str">
        <f>IF(B34="","",B34)</f>
        <v/>
      </c>
      <c r="C40" s="23" t="str">
        <f>IF(C34="","",C34)</f>
        <v/>
      </c>
      <c r="D40" s="35"/>
      <c r="E40" s="35"/>
      <c r="F40" s="35"/>
      <c r="G40" s="48" t="str">
        <f>IF(L40="","",IF(D40&gt;L40,"G",IF(D40&lt;L40,"P","N")))</f>
        <v/>
      </c>
      <c r="H40" s="26" t="str">
        <f>IF(G40="","",IF(G40="G",3,IF(G40="N",2,1)))</f>
        <v/>
      </c>
      <c r="I40" s="46" t="str">
        <f>IF(ISNUMBER(D40),D40/E40,"")</f>
        <v/>
      </c>
      <c r="J40" s="54" t="str">
        <f>IF(L39="","",IF(O39="G",B35,IF(AND(O39="N",N39&gt;F39),B35,IF(AND(O39="N",N39&lt;=F39),B36,IF(O39="P",B36)))))</f>
        <v/>
      </c>
      <c r="K40" s="28" t="str">
        <f>IF(J40="","",IF(J40=B35,C35,C36))</f>
        <v/>
      </c>
      <c r="L40" s="35"/>
      <c r="M40" s="30" t="str">
        <f>IF(ISNUMBER(E40),E40,"")</f>
        <v/>
      </c>
      <c r="N40" s="35"/>
      <c r="O40" s="50" t="str">
        <f>IF(L40="","",IF(G40="P","G",IF(G40="G","P","N")))</f>
        <v/>
      </c>
      <c r="P40" s="30" t="str">
        <f>IF(O40="","",IF(O40="G",3,IF(O40="N",2,1)))</f>
        <v/>
      </c>
      <c r="Q40" s="32" t="str">
        <f>IF(ISNUMBER(L40),L40/M40,"")</f>
        <v/>
      </c>
    </row>
    <row r="41" spans="2:17" s="16" customFormat="1" ht="24.95" customHeight="1" thickBot="1" x14ac:dyDescent="0.25">
      <c r="B41" s="24" t="str">
        <f>IF(B34="","",B34)</f>
        <v/>
      </c>
      <c r="C41" s="25" t="str">
        <f>IF(C34="","",C34)</f>
        <v/>
      </c>
      <c r="D41" s="36"/>
      <c r="E41" s="36"/>
      <c r="F41" s="36"/>
      <c r="G41" s="49" t="str">
        <f>IF(L41="","",IF(D41&gt;L41,"G",IF(D41&lt;L41,"P","N")))</f>
        <v/>
      </c>
      <c r="H41" s="27" t="str">
        <f>IF(G41="","",IF(G41="G",3,IF(G41="N",2,1)))</f>
        <v/>
      </c>
      <c r="I41" s="47" t="str">
        <f>IF(ISNUMBER(D41),D41/E41,"")</f>
        <v/>
      </c>
      <c r="J41" s="55" t="str">
        <f>IF(J40="","",IF(J40=B35,B36,B35))</f>
        <v/>
      </c>
      <c r="K41" s="29" t="str">
        <f>IF(K40="","",IF(K40=C35,C36,C35))</f>
        <v/>
      </c>
      <c r="L41" s="36"/>
      <c r="M41" s="31" t="str">
        <f>IF(ISNUMBER(E41),E41,"")</f>
        <v/>
      </c>
      <c r="N41" s="36"/>
      <c r="O41" s="51" t="str">
        <f>IF(L41="","",IF(G41="P","G",IF(G41="G","P","N")))</f>
        <v/>
      </c>
      <c r="P41" s="31" t="str">
        <f>IF(O41="","",IF(O41="G",3,IF(O41="N",2,1)))</f>
        <v/>
      </c>
      <c r="Q41" s="33" t="str">
        <f>IF(ISNUMBER(L41),L41/M41,"")</f>
        <v/>
      </c>
    </row>
    <row r="42" spans="2:17" ht="24.95" customHeight="1" x14ac:dyDescent="0.2"/>
    <row r="43" spans="2:17" ht="18" customHeight="1" x14ac:dyDescent="0.2"/>
    <row r="44" spans="2:17" ht="18" customHeight="1" x14ac:dyDescent="0.2"/>
    <row r="46" spans="2:17" ht="32.1" customHeight="1" x14ac:dyDescent="0.2"/>
    <row r="47" spans="2:17" ht="18" customHeight="1" x14ac:dyDescent="0.2"/>
    <row r="48" spans="2:17" ht="18" customHeight="1" x14ac:dyDescent="0.2"/>
    <row r="50" ht="32.1" customHeight="1" x14ac:dyDescent="0.2"/>
    <row r="51" ht="18" customHeight="1" x14ac:dyDescent="0.2"/>
    <row r="52" ht="18" customHeight="1" x14ac:dyDescent="0.2"/>
    <row r="53" ht="21.95" customHeight="1" x14ac:dyDescent="0.2"/>
    <row r="54" ht="32.1" customHeight="1" x14ac:dyDescent="0.2"/>
    <row r="55" ht="18" customHeight="1" x14ac:dyDescent="0.2"/>
    <row r="56" ht="18" customHeight="1" x14ac:dyDescent="0.2"/>
    <row r="58" ht="32.1" customHeight="1" x14ac:dyDescent="0.2"/>
    <row r="59" ht="18" customHeight="1" x14ac:dyDescent="0.2"/>
    <row r="60" ht="18" customHeight="1" x14ac:dyDescent="0.2"/>
    <row r="62" ht="32.1" customHeight="1" x14ac:dyDescent="0.2"/>
    <row r="63" ht="18" customHeight="1" x14ac:dyDescent="0.2"/>
    <row r="64" ht="18" customHeight="1" x14ac:dyDescent="0.2"/>
  </sheetData>
  <sheetProtection sheet="1" selectLockedCells="1"/>
  <protectedRanges>
    <protectedRange sqref="B21:C23 B34:C36" name="Plage1"/>
    <protectedRange sqref="D8:F9" name="Plage1_5"/>
    <protectedRange sqref="L8:N9" name="Plage1_5_1"/>
    <protectedRange sqref="D21:F23" name="Plage1_5_1_1"/>
    <protectedRange sqref="D34:F36" name="Plage1_5_1_2"/>
  </protectedRanges>
  <mergeCells count="53">
    <mergeCell ref="C2:D2"/>
    <mergeCell ref="G2:H2"/>
    <mergeCell ref="I2:J3"/>
    <mergeCell ref="C3:D3"/>
    <mergeCell ref="G3:H3"/>
    <mergeCell ref="B5:I5"/>
    <mergeCell ref="J5:Q5"/>
    <mergeCell ref="D7:F7"/>
    <mergeCell ref="G7:I7"/>
    <mergeCell ref="L7:N7"/>
    <mergeCell ref="O7:Q7"/>
    <mergeCell ref="D8:F8"/>
    <mergeCell ref="G8:I8"/>
    <mergeCell ref="L8:N8"/>
    <mergeCell ref="O8:Q8"/>
    <mergeCell ref="D20:F20"/>
    <mergeCell ref="G20:I20"/>
    <mergeCell ref="D9:F9"/>
    <mergeCell ref="G9:I9"/>
    <mergeCell ref="L9:N9"/>
    <mergeCell ref="B18:Q18"/>
    <mergeCell ref="D19:F19"/>
    <mergeCell ref="J19:L19"/>
    <mergeCell ref="O9:Q9"/>
    <mergeCell ref="D10:F10"/>
    <mergeCell ref="J10:L10"/>
    <mergeCell ref="B11:C11"/>
    <mergeCell ref="J11:K11"/>
    <mergeCell ref="D24:F24"/>
    <mergeCell ref="J24:L24"/>
    <mergeCell ref="B25:C25"/>
    <mergeCell ref="J25:K25"/>
    <mergeCell ref="D21:F21"/>
    <mergeCell ref="G21:I21"/>
    <mergeCell ref="D22:F22"/>
    <mergeCell ref="G22:I22"/>
    <mergeCell ref="D23:F23"/>
    <mergeCell ref="G23:I23"/>
    <mergeCell ref="B31:Q31"/>
    <mergeCell ref="D32:F32"/>
    <mergeCell ref="J32:L32"/>
    <mergeCell ref="D33:F33"/>
    <mergeCell ref="G33:I33"/>
    <mergeCell ref="D37:F37"/>
    <mergeCell ref="J37:L37"/>
    <mergeCell ref="B38:C38"/>
    <mergeCell ref="J38:K38"/>
    <mergeCell ref="D34:F34"/>
    <mergeCell ref="G34:I34"/>
    <mergeCell ref="D35:F35"/>
    <mergeCell ref="G35:I35"/>
    <mergeCell ref="D36:F36"/>
    <mergeCell ref="G36:I36"/>
  </mergeCells>
  <conditionalFormatting sqref="G12:G15">
    <cfRule type="cellIs" dxfId="20" priority="19" stopIfTrue="1" operator="equal">
      <formula>"P"</formula>
    </cfRule>
    <cfRule type="cellIs" dxfId="19" priority="20" stopIfTrue="1" operator="equal">
      <formula>"N"</formula>
    </cfRule>
    <cfRule type="cellIs" dxfId="18" priority="21" stopIfTrue="1" operator="equal">
      <formula>"G"</formula>
    </cfRule>
  </conditionalFormatting>
  <conditionalFormatting sqref="G26:G28">
    <cfRule type="cellIs" dxfId="17" priority="7" stopIfTrue="1" operator="equal">
      <formula>"P"</formula>
    </cfRule>
    <cfRule type="cellIs" dxfId="16" priority="8" stopIfTrue="1" operator="equal">
      <formula>"N"</formula>
    </cfRule>
    <cfRule type="cellIs" dxfId="15" priority="9" stopIfTrue="1" operator="equal">
      <formula>"G"</formula>
    </cfRule>
  </conditionalFormatting>
  <conditionalFormatting sqref="G39:G41">
    <cfRule type="cellIs" dxfId="14" priority="1" stopIfTrue="1" operator="equal">
      <formula>"P"</formula>
    </cfRule>
    <cfRule type="cellIs" dxfId="13" priority="2" stopIfTrue="1" operator="equal">
      <formula>"N"</formula>
    </cfRule>
    <cfRule type="cellIs" dxfId="12" priority="3" stopIfTrue="1" operator="equal">
      <formula>"G"</formula>
    </cfRule>
  </conditionalFormatting>
  <conditionalFormatting sqref="O12:O15">
    <cfRule type="cellIs" dxfId="11" priority="13" stopIfTrue="1" operator="equal">
      <formula>"P"</formula>
    </cfRule>
    <cfRule type="cellIs" dxfId="10" priority="14" stopIfTrue="1" operator="equal">
      <formula>"N"</formula>
    </cfRule>
    <cfRule type="cellIs" dxfId="9" priority="15" stopIfTrue="1" operator="equal">
      <formula>"G"</formula>
    </cfRule>
  </conditionalFormatting>
  <conditionalFormatting sqref="O26:O28">
    <cfRule type="cellIs" dxfId="8" priority="10" stopIfTrue="1" operator="equal">
      <formula>"P"</formula>
    </cfRule>
    <cfRule type="cellIs" dxfId="7" priority="11" stopIfTrue="1" operator="equal">
      <formula>"N"</formula>
    </cfRule>
    <cfRule type="cellIs" dxfId="6" priority="12" stopIfTrue="1" operator="equal">
      <formula>"G"</formula>
    </cfRule>
  </conditionalFormatting>
  <conditionalFormatting sqref="O39:O41">
    <cfRule type="cellIs" dxfId="5" priority="4" stopIfTrue="1" operator="equal">
      <formula>"P"</formula>
    </cfRule>
    <cfRule type="cellIs" dxfId="4" priority="5" stopIfTrue="1" operator="equal">
      <formula>"N"</formula>
    </cfRule>
    <cfRule type="cellIs" dxfId="3" priority="6" stopIfTrue="1" operator="equal">
      <formula>"G"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A1F5604-FDF5-4EDA-9727-7E728070C2E2}">
          <x14:formula1>
            <xm:f>Menus!$J$2:$J$6</xm:f>
          </x14:formula1>
          <xm:sqref>G3:H3</xm:sqref>
        </x14:dataValidation>
        <x14:dataValidation type="list" allowBlank="1" showInputMessage="1" showErrorMessage="1" xr:uid="{CFE03D0B-2A7A-4E80-91E5-9830206CD7B0}">
          <x14:formula1>
            <xm:f>Menus!$H$2:$H$10</xm:f>
          </x14:formula1>
          <xm:sqref>C2:D2 D34:F36 D21:F23 L8:N9 D8:F9</xm:sqref>
        </x14:dataValidation>
        <x14:dataValidation type="list" allowBlank="1" showInputMessage="1" showErrorMessage="1" xr:uid="{1432C65B-FFA8-4CF4-9B6F-6E19A8906C97}">
          <x14:formula1>
            <xm:f>Menus!$B$2:$B$25</xm:f>
          </x14:formula1>
          <xm:sqref>C3:D3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D00B-0736-4747-B2C8-E81A96C43C30}">
  <sheetPr>
    <pageSetUpPr fitToPage="1"/>
  </sheetPr>
  <dimension ref="B2:Q35"/>
  <sheetViews>
    <sheetView showGridLines="0" showRowColHeaders="0" zoomScale="96" zoomScaleNormal="96" workbookViewId="0">
      <selection activeCell="C8" sqref="C8"/>
    </sheetView>
  </sheetViews>
  <sheetFormatPr baseColWidth="10" defaultColWidth="11.42578125" defaultRowHeight="12.75" x14ac:dyDescent="0.2"/>
  <cols>
    <col min="1" max="1" width="2.7109375" style="4" customWidth="1"/>
    <col min="2" max="2" width="25.7109375" style="4" customWidth="1"/>
    <col min="3" max="3" width="20.7109375" style="4" customWidth="1"/>
    <col min="4" max="6" width="9.5703125" style="4" customWidth="1"/>
    <col min="7" max="9" width="8.7109375" style="4" customWidth="1"/>
    <col min="10" max="10" width="25.7109375" style="4" customWidth="1"/>
    <col min="11" max="11" width="20.7109375" style="4" customWidth="1"/>
    <col min="12" max="14" width="9.5703125" style="4" customWidth="1"/>
    <col min="15" max="16" width="8.7109375" style="4" customWidth="1"/>
    <col min="17" max="16384" width="11.42578125" style="4"/>
  </cols>
  <sheetData>
    <row r="2" spans="2:17" ht="36" customHeight="1" x14ac:dyDescent="0.2">
      <c r="B2" s="57" t="s">
        <v>42</v>
      </c>
      <c r="C2" s="87"/>
      <c r="D2" s="88"/>
      <c r="F2" s="57" t="s">
        <v>15</v>
      </c>
      <c r="G2" s="87"/>
      <c r="H2" s="88"/>
      <c r="I2" s="89" t="s">
        <v>44</v>
      </c>
      <c r="J2" s="90"/>
      <c r="K2" s="57" t="s">
        <v>43</v>
      </c>
      <c r="L2" s="64" t="str">
        <f>IF($C$3="","",VLOOKUP($C$3,Menus!$B$2:$D$25,2,))</f>
        <v/>
      </c>
    </row>
    <row r="3" spans="2:17" ht="36" customHeight="1" x14ac:dyDescent="0.2">
      <c r="B3" s="59" t="s">
        <v>58</v>
      </c>
      <c r="C3" s="91"/>
      <c r="D3" s="92"/>
      <c r="F3" s="57" t="s">
        <v>16</v>
      </c>
      <c r="G3" s="87"/>
      <c r="H3" s="87"/>
      <c r="I3" s="89"/>
      <c r="J3" s="90"/>
      <c r="K3" s="57" t="s">
        <v>41</v>
      </c>
      <c r="L3" s="64" t="str">
        <f>IF($C$3="","",VLOOKUP($C$3,Menus!$B$2:$D$25,3,))</f>
        <v/>
      </c>
    </row>
    <row r="4" spans="2:17" ht="12" customHeight="1" thickBot="1" x14ac:dyDescent="0.25">
      <c r="B4" s="5"/>
      <c r="C4" s="6"/>
      <c r="D4" s="1"/>
      <c r="E4" s="3"/>
      <c r="F4" s="7"/>
      <c r="G4" s="2"/>
      <c r="H4" s="2"/>
      <c r="I4" s="8"/>
      <c r="J4" s="8"/>
      <c r="K4" s="8"/>
      <c r="L4" s="8"/>
      <c r="M4" s="8"/>
    </row>
    <row r="5" spans="2:17" ht="24.95" customHeight="1" thickBot="1" x14ac:dyDescent="0.25">
      <c r="B5" s="84" t="s">
        <v>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</row>
    <row r="6" spans="2:17" ht="9.9499999999999993" customHeight="1" thickBo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2:17" s="14" customFormat="1" ht="24.95" customHeight="1" x14ac:dyDescent="0.2">
      <c r="B7" s="12" t="s">
        <v>2</v>
      </c>
      <c r="C7" s="58" t="s">
        <v>3</v>
      </c>
      <c r="D7" s="78" t="s">
        <v>4</v>
      </c>
      <c r="E7" s="78"/>
      <c r="F7" s="78"/>
      <c r="G7" s="79" t="s">
        <v>14</v>
      </c>
      <c r="H7" s="79"/>
      <c r="I7" s="80"/>
      <c r="J7" s="13"/>
      <c r="K7" s="13"/>
      <c r="L7" s="13"/>
      <c r="M7" s="13"/>
      <c r="N7" s="13"/>
      <c r="Q7" s="37"/>
    </row>
    <row r="8" spans="2:17" s="16" customFormat="1" ht="24.95" customHeight="1" x14ac:dyDescent="0.2">
      <c r="B8" s="39"/>
      <c r="C8" s="40"/>
      <c r="D8" s="71"/>
      <c r="E8" s="71"/>
      <c r="F8" s="71"/>
      <c r="G8" s="72" t="str">
        <f>IF(ISNUMBER(Q13),(D12+L13)/(E12+E13),"")</f>
        <v/>
      </c>
      <c r="H8" s="72"/>
      <c r="I8" s="73"/>
      <c r="J8" s="15"/>
      <c r="K8" s="15"/>
      <c r="L8" s="15"/>
      <c r="M8" s="15"/>
      <c r="N8" s="15"/>
      <c r="Q8" s="38"/>
    </row>
    <row r="9" spans="2:17" s="16" customFormat="1" ht="24.95" customHeight="1" thickBot="1" x14ac:dyDescent="0.25">
      <c r="B9" s="41"/>
      <c r="C9" s="42"/>
      <c r="D9" s="74"/>
      <c r="E9" s="74"/>
      <c r="F9" s="74"/>
      <c r="G9" s="75" t="str">
        <f>IF(ISNUMBER(Q13),(D13+L12)/(E12+E13),"")</f>
        <v/>
      </c>
      <c r="H9" s="75"/>
      <c r="I9" s="76"/>
      <c r="J9" s="15"/>
      <c r="K9" s="15"/>
      <c r="L9" s="15"/>
      <c r="M9" s="15"/>
      <c r="N9" s="15"/>
      <c r="Q9" s="38"/>
    </row>
    <row r="10" spans="2:17" ht="9.9499999999999993" customHeight="1" thickBot="1" x14ac:dyDescent="0.25">
      <c r="B10" s="17"/>
      <c r="D10" s="77"/>
      <c r="E10" s="77"/>
      <c r="F10" s="77"/>
      <c r="J10" s="77"/>
      <c r="K10" s="77"/>
      <c r="L10" s="77"/>
      <c r="M10" s="13"/>
      <c r="Q10" s="18"/>
    </row>
    <row r="11" spans="2:17" ht="30" customHeight="1" x14ac:dyDescent="0.2">
      <c r="B11" s="67" t="s">
        <v>8</v>
      </c>
      <c r="C11" s="68"/>
      <c r="D11" s="34" t="s">
        <v>10</v>
      </c>
      <c r="E11" s="34" t="s">
        <v>0</v>
      </c>
      <c r="F11" s="34" t="s">
        <v>11</v>
      </c>
      <c r="G11" s="19" t="s">
        <v>13</v>
      </c>
      <c r="H11" s="19" t="s">
        <v>1</v>
      </c>
      <c r="I11" s="53" t="s">
        <v>12</v>
      </c>
      <c r="J11" s="69" t="s">
        <v>9</v>
      </c>
      <c r="K11" s="70"/>
      <c r="L11" s="45" t="s">
        <v>10</v>
      </c>
      <c r="M11" s="45" t="s">
        <v>0</v>
      </c>
      <c r="N11" s="45" t="s">
        <v>11</v>
      </c>
      <c r="O11" s="20" t="s">
        <v>13</v>
      </c>
      <c r="P11" s="20" t="s">
        <v>1</v>
      </c>
      <c r="Q11" s="21" t="s">
        <v>12</v>
      </c>
    </row>
    <row r="12" spans="2:17" s="16" customFormat="1" ht="24.95" customHeight="1" x14ac:dyDescent="0.2">
      <c r="B12" s="22" t="str">
        <f>IF(B8="","",B8)</f>
        <v/>
      </c>
      <c r="C12" s="23" t="str">
        <f>IF(C8="","",C8)</f>
        <v/>
      </c>
      <c r="D12" s="35"/>
      <c r="E12" s="35"/>
      <c r="F12" s="35"/>
      <c r="G12" s="48" t="str">
        <f>IF(L12="","",IF(D12&gt;L12,"G",IF(D12&lt;L12,"P","N")))</f>
        <v/>
      </c>
      <c r="H12" s="26" t="str">
        <f>IF(G12="","",IF(G12="G",3,IF(G12="N",2,1)))</f>
        <v/>
      </c>
      <c r="I12" s="46" t="str">
        <f>IF(ISNUMBER(D12),D12/E12,"")</f>
        <v/>
      </c>
      <c r="J12" s="54" t="str">
        <f>IF(B9="","",B9)</f>
        <v/>
      </c>
      <c r="K12" s="28" t="str">
        <f>IF(C9="","",C9)</f>
        <v/>
      </c>
      <c r="L12" s="35"/>
      <c r="M12" s="30" t="str">
        <f>IF(ISNUMBER(E12),E12,"")</f>
        <v/>
      </c>
      <c r="N12" s="35"/>
      <c r="O12" s="50" t="str">
        <f>IF(L12="","",IF(G12="P","G",IF(G12="G","P","N")))</f>
        <v/>
      </c>
      <c r="P12" s="30" t="str">
        <f>IF(O12="","",IF(O12="G",3,IF(O12="N",2,1)))</f>
        <v/>
      </c>
      <c r="Q12" s="32" t="str">
        <f>IF(ISNUMBER(L12),L12/M12,"")</f>
        <v/>
      </c>
    </row>
    <row r="13" spans="2:17" s="16" customFormat="1" ht="24.95" customHeight="1" thickBot="1" x14ac:dyDescent="0.25">
      <c r="B13" s="24" t="str">
        <f>IF(B9="","",B9)</f>
        <v/>
      </c>
      <c r="C13" s="25" t="str">
        <f>IF(C9="","",C9)</f>
        <v/>
      </c>
      <c r="D13" s="36"/>
      <c r="E13" s="36"/>
      <c r="F13" s="36"/>
      <c r="G13" s="49" t="str">
        <f>IF(L13="","",IF(D13&gt;L13,"G",IF(D13&lt;L13,"P","N")))</f>
        <v/>
      </c>
      <c r="H13" s="27" t="str">
        <f>IF(G13="","",IF(G13="G",3,IF(G13="N",2,1)))</f>
        <v/>
      </c>
      <c r="I13" s="47" t="str">
        <f>IF(ISNUMBER(D13),D13/E13,"")</f>
        <v/>
      </c>
      <c r="J13" s="55" t="str">
        <f>IF(B8="","",B8)</f>
        <v/>
      </c>
      <c r="K13" s="29" t="str">
        <f>IF(C8="","",C8)</f>
        <v/>
      </c>
      <c r="L13" s="36"/>
      <c r="M13" s="31" t="str">
        <f>IF(ISNUMBER(E13),E13,"")</f>
        <v/>
      </c>
      <c r="N13" s="36"/>
      <c r="O13" s="51" t="str">
        <f>IF(L13="","",IF(G13="P","G",IF(G13="G","P","N")))</f>
        <v/>
      </c>
      <c r="P13" s="31" t="str">
        <f>IF(O13="","",IF(O13="G",3,IF(O13="N",2,1)))</f>
        <v/>
      </c>
      <c r="Q13" s="33" t="str">
        <f>IF(ISNUMBER(L13),L13/M13,"")</f>
        <v/>
      </c>
    </row>
    <row r="14" spans="2:17" ht="24.95" customHeight="1" x14ac:dyDescent="0.2">
      <c r="B14" s="5"/>
      <c r="C14" s="6"/>
      <c r="D14" s="1"/>
      <c r="E14" s="3"/>
      <c r="F14" s="7"/>
      <c r="G14" s="2"/>
      <c r="H14" s="2"/>
      <c r="I14" s="8"/>
      <c r="J14" s="8"/>
      <c r="K14" s="8"/>
      <c r="L14" s="8"/>
      <c r="M14" s="8"/>
    </row>
    <row r="15" spans="2:17" ht="18" customHeight="1" x14ac:dyDescent="0.2"/>
    <row r="17" ht="32.1" customHeight="1" x14ac:dyDescent="0.2"/>
    <row r="18" ht="18" customHeight="1" x14ac:dyDescent="0.2"/>
    <row r="19" ht="18" customHeight="1" x14ac:dyDescent="0.2"/>
    <row r="21" ht="32.1" customHeight="1" x14ac:dyDescent="0.2"/>
    <row r="22" ht="18" customHeight="1" x14ac:dyDescent="0.2"/>
    <row r="23" ht="18" customHeight="1" x14ac:dyDescent="0.2"/>
    <row r="24" ht="21.95" customHeight="1" x14ac:dyDescent="0.2"/>
    <row r="25" ht="32.1" customHeight="1" x14ac:dyDescent="0.2"/>
    <row r="26" ht="18" customHeight="1" x14ac:dyDescent="0.2"/>
    <row r="27" ht="18" customHeight="1" x14ac:dyDescent="0.2"/>
    <row r="29" ht="32.1" customHeight="1" x14ac:dyDescent="0.2"/>
    <row r="30" ht="18" customHeight="1" x14ac:dyDescent="0.2"/>
    <row r="31" ht="18" customHeight="1" x14ac:dyDescent="0.2"/>
    <row r="33" ht="32.1" customHeight="1" x14ac:dyDescent="0.2"/>
    <row r="34" ht="18" customHeight="1" x14ac:dyDescent="0.2"/>
    <row r="35" ht="18" customHeight="1" x14ac:dyDescent="0.2"/>
  </sheetData>
  <sheetProtection sheet="1" selectLockedCells="1"/>
  <protectedRanges>
    <protectedRange sqref="B8:C9" name="Plage1"/>
    <protectedRange sqref="D8:F9" name="Plage1_5_1"/>
  </protectedRanges>
  <mergeCells count="16">
    <mergeCell ref="C2:D2"/>
    <mergeCell ref="G2:H2"/>
    <mergeCell ref="I2:J3"/>
    <mergeCell ref="C3:D3"/>
    <mergeCell ref="G3:H3"/>
    <mergeCell ref="D9:F9"/>
    <mergeCell ref="G9:I9"/>
    <mergeCell ref="D10:F10"/>
    <mergeCell ref="J10:L10"/>
    <mergeCell ref="B11:C11"/>
    <mergeCell ref="J11:K11"/>
    <mergeCell ref="D7:F7"/>
    <mergeCell ref="G7:I7"/>
    <mergeCell ref="D8:F8"/>
    <mergeCell ref="G8:I8"/>
    <mergeCell ref="B5:Q5"/>
  </mergeCells>
  <conditionalFormatting sqref="G12:G13 O12:O13">
    <cfRule type="cellIs" dxfId="2" priority="13" stopIfTrue="1" operator="equal">
      <formula>"P"</formula>
    </cfRule>
    <cfRule type="cellIs" dxfId="1" priority="14" stopIfTrue="1" operator="equal">
      <formula>"N"</formula>
    </cfRule>
    <cfRule type="cellIs" dxfId="0" priority="15" stopIfTrue="1" operator="equal">
      <formula>"G"</formula>
    </cfRule>
  </conditionalFormatting>
  <printOptions horizontalCentered="1"/>
  <pageMargins left="0.23622047244094491" right="0.23622047244094491" top="0.15748031496062992" bottom="0.15748031496062992" header="0" footer="0"/>
  <pageSetup paperSize="9" scale="7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EC21631-78AF-4224-8382-9E1F4AA54961}">
          <x14:formula1>
            <xm:f>Menus!$J$2:$J$6</xm:f>
          </x14:formula1>
          <xm:sqref>G3:H3</xm:sqref>
        </x14:dataValidation>
        <x14:dataValidation type="list" allowBlank="1" showInputMessage="1" showErrorMessage="1" xr:uid="{DB26F73C-216B-483C-9315-44CFC6B80D32}">
          <x14:formula1>
            <xm:f>Menus!$H$2:$H$10</xm:f>
          </x14:formula1>
          <xm:sqref>C2:D2 D8:F9</xm:sqref>
        </x14:dataValidation>
        <x14:dataValidation type="list" allowBlank="1" showInputMessage="1" showErrorMessage="1" xr:uid="{5B238306-06D4-40E6-82AE-A48D13F70842}">
          <x14:formula1>
            <xm:f>Menus!$B$2:$B$25</xm:f>
          </x14:formula1>
          <xm:sqref>C3:D3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018E-EC01-4208-86C4-2EA3A038B319}">
  <dimension ref="B1:T34"/>
  <sheetViews>
    <sheetView zoomScale="80" zoomScaleNormal="80" workbookViewId="0">
      <selection activeCell="C22" sqref="C22"/>
    </sheetView>
  </sheetViews>
  <sheetFormatPr baseColWidth="10" defaultRowHeight="12.75" outlineLevelCol="1" x14ac:dyDescent="0.2"/>
  <cols>
    <col min="2" max="2" width="34.28515625" bestFit="1" customWidth="1"/>
    <col min="8" max="8" width="18.5703125" customWidth="1"/>
    <col min="12" max="13" width="10.85546875" style="63" hidden="1" customWidth="1" outlineLevel="1"/>
    <col min="14" max="18" width="5.5703125" style="63" hidden="1" customWidth="1" outlineLevel="1"/>
    <col min="19" max="19" width="10.85546875" style="63" hidden="1" customWidth="1" outlineLevel="1"/>
    <col min="20" max="20" width="10.85546875" customWidth="1" collapsed="1"/>
  </cols>
  <sheetData>
    <row r="1" spans="2:19" s="63" customFormat="1" x14ac:dyDescent="0.2">
      <c r="B1" s="65" t="s">
        <v>17</v>
      </c>
      <c r="C1" s="65" t="s">
        <v>63</v>
      </c>
      <c r="D1" s="65" t="s">
        <v>64</v>
      </c>
      <c r="F1" s="65" t="s">
        <v>18</v>
      </c>
      <c r="H1" s="65" t="s">
        <v>26</v>
      </c>
      <c r="J1" s="65" t="s">
        <v>35</v>
      </c>
      <c r="L1" s="65" t="s">
        <v>69</v>
      </c>
      <c r="M1" s="65" t="s">
        <v>76</v>
      </c>
      <c r="N1" s="65" t="s">
        <v>70</v>
      </c>
      <c r="O1" s="65" t="s">
        <v>71</v>
      </c>
      <c r="P1" s="65" t="s">
        <v>72</v>
      </c>
      <c r="Q1" s="65" t="s">
        <v>73</v>
      </c>
      <c r="R1" s="63">
        <v>2</v>
      </c>
      <c r="S1" s="65" t="s">
        <v>79</v>
      </c>
    </row>
    <row r="2" spans="2:19" x14ac:dyDescent="0.2">
      <c r="B2" s="56" t="s">
        <v>45</v>
      </c>
      <c r="C2" s="63">
        <v>250</v>
      </c>
      <c r="D2" s="63">
        <v>15</v>
      </c>
      <c r="F2" s="56" t="s">
        <v>19</v>
      </c>
      <c r="H2" s="56" t="s">
        <v>27</v>
      </c>
      <c r="J2" s="56" t="s">
        <v>36</v>
      </c>
      <c r="L2" s="63">
        <v>1</v>
      </c>
      <c r="M2" s="63">
        <v>0</v>
      </c>
      <c r="S2" s="63">
        <v>0</v>
      </c>
    </row>
    <row r="3" spans="2:19" x14ac:dyDescent="0.2">
      <c r="B3" s="56" t="s">
        <v>87</v>
      </c>
      <c r="C3" s="63">
        <v>180</v>
      </c>
      <c r="D3" s="63">
        <v>20</v>
      </c>
      <c r="F3" s="56" t="s">
        <v>20</v>
      </c>
      <c r="H3" s="56" t="s">
        <v>28</v>
      </c>
      <c r="J3" s="56" t="s">
        <v>37</v>
      </c>
      <c r="L3" s="63">
        <v>2</v>
      </c>
      <c r="M3" s="63">
        <v>1</v>
      </c>
      <c r="R3" s="65" t="s">
        <v>74</v>
      </c>
      <c r="S3" s="63">
        <v>1</v>
      </c>
    </row>
    <row r="4" spans="2:19" x14ac:dyDescent="0.2">
      <c r="B4" t="s">
        <v>46</v>
      </c>
      <c r="C4" s="63">
        <v>150</v>
      </c>
      <c r="D4" s="63">
        <v>20</v>
      </c>
      <c r="F4" s="56" t="s">
        <v>21</v>
      </c>
      <c r="H4" s="56" t="s">
        <v>29</v>
      </c>
      <c r="J4" s="56" t="s">
        <v>38</v>
      </c>
      <c r="L4" s="63">
        <v>3</v>
      </c>
      <c r="M4" s="63">
        <v>1</v>
      </c>
      <c r="N4" s="65" t="s">
        <v>74</v>
      </c>
      <c r="S4" s="63">
        <v>1</v>
      </c>
    </row>
    <row r="5" spans="2:19" x14ac:dyDescent="0.2">
      <c r="B5" t="s">
        <v>47</v>
      </c>
      <c r="C5" s="63">
        <v>120</v>
      </c>
      <c r="D5" s="63">
        <v>25</v>
      </c>
      <c r="F5" s="56" t="s">
        <v>22</v>
      </c>
      <c r="H5" s="56" t="s">
        <v>30</v>
      </c>
      <c r="J5" s="56" t="s">
        <v>39</v>
      </c>
      <c r="L5" s="63">
        <v>4</v>
      </c>
      <c r="M5" s="63">
        <v>2</v>
      </c>
      <c r="Q5" s="65" t="s">
        <v>74</v>
      </c>
      <c r="S5" s="63">
        <v>1</v>
      </c>
    </row>
    <row r="6" spans="2:19" x14ac:dyDescent="0.2">
      <c r="B6" s="56" t="s">
        <v>48</v>
      </c>
      <c r="C6" s="63">
        <v>80</v>
      </c>
      <c r="D6" s="63">
        <v>30</v>
      </c>
      <c r="F6" s="56" t="s">
        <v>23</v>
      </c>
      <c r="H6" s="56" t="s">
        <v>31</v>
      </c>
      <c r="J6" s="56" t="s">
        <v>40</v>
      </c>
      <c r="L6" s="63">
        <v>5</v>
      </c>
      <c r="M6" s="63">
        <v>2</v>
      </c>
      <c r="P6" s="65" t="s">
        <v>74</v>
      </c>
      <c r="S6" s="63">
        <v>1</v>
      </c>
    </row>
    <row r="7" spans="2:19" x14ac:dyDescent="0.2">
      <c r="B7" s="56" t="s">
        <v>49</v>
      </c>
      <c r="C7" s="63">
        <v>60</v>
      </c>
      <c r="D7" s="63">
        <v>35</v>
      </c>
      <c r="F7" s="56" t="s">
        <v>24</v>
      </c>
      <c r="H7" s="56" t="s">
        <v>32</v>
      </c>
      <c r="L7" s="63">
        <v>6</v>
      </c>
      <c r="M7" s="63">
        <v>2</v>
      </c>
      <c r="N7" s="65" t="s">
        <v>75</v>
      </c>
      <c r="S7" s="63">
        <v>1</v>
      </c>
    </row>
    <row r="8" spans="2:19" x14ac:dyDescent="0.2">
      <c r="B8" s="56" t="s">
        <v>50</v>
      </c>
      <c r="C8" s="63">
        <v>40</v>
      </c>
      <c r="D8" s="63">
        <v>45</v>
      </c>
      <c r="F8" s="56" t="s">
        <v>25</v>
      </c>
      <c r="H8" s="56" t="s">
        <v>33</v>
      </c>
      <c r="L8" s="63">
        <v>7</v>
      </c>
      <c r="M8" s="63">
        <v>3</v>
      </c>
      <c r="N8" s="65" t="s">
        <v>74</v>
      </c>
      <c r="Q8" s="65" t="s">
        <v>74</v>
      </c>
      <c r="S8" s="63">
        <v>1</v>
      </c>
    </row>
    <row r="9" spans="2:19" x14ac:dyDescent="0.2">
      <c r="B9" s="56" t="s">
        <v>65</v>
      </c>
      <c r="C9" s="63">
        <v>80</v>
      </c>
      <c r="D9" s="63">
        <v>40</v>
      </c>
      <c r="H9" s="56" t="s">
        <v>34</v>
      </c>
      <c r="L9" s="63">
        <v>8</v>
      </c>
      <c r="M9" s="63">
        <v>3</v>
      </c>
      <c r="N9" s="65" t="s">
        <v>74</v>
      </c>
      <c r="P9" s="65" t="s">
        <v>74</v>
      </c>
      <c r="S9" s="63">
        <v>1</v>
      </c>
    </row>
    <row r="10" spans="2:19" x14ac:dyDescent="0.2">
      <c r="B10" s="56" t="s">
        <v>66</v>
      </c>
      <c r="C10" s="63">
        <v>60</v>
      </c>
      <c r="D10" s="63">
        <v>40</v>
      </c>
      <c r="L10" s="63">
        <v>9</v>
      </c>
      <c r="M10" s="63">
        <v>3</v>
      </c>
      <c r="N10" s="65" t="s">
        <v>77</v>
      </c>
      <c r="S10" s="63">
        <v>1</v>
      </c>
    </row>
    <row r="11" spans="2:19" x14ac:dyDescent="0.2">
      <c r="B11" s="56" t="s">
        <v>67</v>
      </c>
      <c r="C11" s="63">
        <v>40</v>
      </c>
      <c r="D11" s="63">
        <v>40</v>
      </c>
      <c r="L11" s="63">
        <v>10</v>
      </c>
      <c r="M11" s="63">
        <v>4</v>
      </c>
      <c r="P11" s="65" t="s">
        <v>75</v>
      </c>
      <c r="S11" s="63">
        <v>1</v>
      </c>
    </row>
    <row r="12" spans="2:19" x14ac:dyDescent="0.2">
      <c r="B12" s="56" t="s">
        <v>68</v>
      </c>
      <c r="C12" s="63">
        <v>40</v>
      </c>
      <c r="D12" s="63">
        <v>40</v>
      </c>
      <c r="L12" s="63">
        <v>10</v>
      </c>
      <c r="M12" s="63">
        <v>4</v>
      </c>
      <c r="N12" s="65" t="s">
        <v>75</v>
      </c>
      <c r="P12" s="65"/>
      <c r="Q12" s="65" t="s">
        <v>74</v>
      </c>
      <c r="S12" s="65">
        <v>2</v>
      </c>
    </row>
    <row r="13" spans="2:19" x14ac:dyDescent="0.2">
      <c r="B13" s="56" t="s">
        <v>62</v>
      </c>
      <c r="C13" s="63">
        <v>60</v>
      </c>
      <c r="D13" s="63">
        <v>40</v>
      </c>
      <c r="L13" s="63">
        <v>11</v>
      </c>
      <c r="M13" s="63">
        <v>4</v>
      </c>
      <c r="N13" s="65" t="s">
        <v>75</v>
      </c>
      <c r="P13" s="65" t="s">
        <v>74</v>
      </c>
      <c r="S13" s="63">
        <v>2</v>
      </c>
    </row>
    <row r="14" spans="2:19" x14ac:dyDescent="0.2">
      <c r="B14" s="56" t="s">
        <v>51</v>
      </c>
      <c r="C14" s="63">
        <v>200</v>
      </c>
      <c r="D14" s="63">
        <v>15</v>
      </c>
      <c r="L14" s="63">
        <v>12</v>
      </c>
      <c r="M14" s="63">
        <v>4</v>
      </c>
      <c r="O14" s="65" t="s">
        <v>78</v>
      </c>
      <c r="S14" s="63">
        <v>1</v>
      </c>
    </row>
    <row r="15" spans="2:19" x14ac:dyDescent="0.2">
      <c r="B15" s="56" t="s">
        <v>52</v>
      </c>
      <c r="C15" s="63">
        <v>120</v>
      </c>
      <c r="D15" s="63">
        <v>20</v>
      </c>
      <c r="L15" s="63">
        <v>13</v>
      </c>
      <c r="M15" s="63">
        <v>5</v>
      </c>
      <c r="N15" s="65" t="s">
        <v>74</v>
      </c>
      <c r="P15" s="65" t="s">
        <v>75</v>
      </c>
      <c r="S15" s="63">
        <v>1</v>
      </c>
    </row>
    <row r="16" spans="2:19" x14ac:dyDescent="0.2">
      <c r="B16" s="56" t="s">
        <v>53</v>
      </c>
      <c r="C16" s="63">
        <v>120</v>
      </c>
      <c r="D16" s="63">
        <v>25</v>
      </c>
      <c r="L16" s="63">
        <v>14</v>
      </c>
      <c r="M16" s="63">
        <v>5</v>
      </c>
      <c r="N16" s="65" t="s">
        <v>77</v>
      </c>
      <c r="P16" s="65" t="s">
        <v>74</v>
      </c>
      <c r="S16" s="63">
        <v>2</v>
      </c>
    </row>
    <row r="17" spans="2:19" x14ac:dyDescent="0.2">
      <c r="B17" s="56" t="s">
        <v>86</v>
      </c>
      <c r="C17" s="63">
        <v>80</v>
      </c>
      <c r="D17" s="63">
        <v>30</v>
      </c>
      <c r="L17" s="63">
        <v>15</v>
      </c>
      <c r="M17" s="63">
        <v>5</v>
      </c>
      <c r="O17" s="65" t="s">
        <v>80</v>
      </c>
      <c r="S17" s="63">
        <v>1</v>
      </c>
    </row>
    <row r="18" spans="2:19" x14ac:dyDescent="0.2">
      <c r="B18" s="56" t="s">
        <v>54</v>
      </c>
      <c r="C18" s="63">
        <v>100</v>
      </c>
      <c r="D18" s="63">
        <v>25</v>
      </c>
      <c r="L18" s="63">
        <v>16</v>
      </c>
      <c r="M18" s="63">
        <v>6</v>
      </c>
      <c r="N18" s="65" t="s">
        <v>75</v>
      </c>
      <c r="P18" s="65" t="s">
        <v>75</v>
      </c>
      <c r="S18" s="63">
        <v>2</v>
      </c>
    </row>
    <row r="19" spans="2:19" x14ac:dyDescent="0.2">
      <c r="B19" s="56" t="s">
        <v>88</v>
      </c>
      <c r="C19" s="63">
        <v>80</v>
      </c>
      <c r="D19" s="63">
        <v>30</v>
      </c>
      <c r="L19" s="63">
        <v>17</v>
      </c>
      <c r="M19" s="63">
        <v>6</v>
      </c>
      <c r="O19" s="65" t="s">
        <v>78</v>
      </c>
      <c r="P19" s="65" t="s">
        <v>74</v>
      </c>
      <c r="S19" s="63">
        <v>2</v>
      </c>
    </row>
    <row r="20" spans="2:19" x14ac:dyDescent="0.2">
      <c r="B20" s="56" t="s">
        <v>89</v>
      </c>
      <c r="C20" s="63">
        <v>80</v>
      </c>
      <c r="D20" s="63">
        <v>30</v>
      </c>
      <c r="O20" s="65"/>
      <c r="P20" s="65"/>
    </row>
    <row r="21" spans="2:19" x14ac:dyDescent="0.2">
      <c r="B21" s="56" t="s">
        <v>55</v>
      </c>
      <c r="C21" s="63">
        <v>60</v>
      </c>
      <c r="D21" s="63">
        <v>30</v>
      </c>
      <c r="O21" s="65"/>
      <c r="P21" s="65"/>
    </row>
    <row r="22" spans="2:19" x14ac:dyDescent="0.2">
      <c r="B22" s="56" t="s">
        <v>56</v>
      </c>
      <c r="C22" s="63">
        <v>50</v>
      </c>
      <c r="D22" s="63">
        <v>35</v>
      </c>
      <c r="L22" s="63">
        <v>18</v>
      </c>
      <c r="M22" s="63">
        <v>6</v>
      </c>
      <c r="O22" s="65" t="s">
        <v>81</v>
      </c>
      <c r="S22" s="63">
        <v>1</v>
      </c>
    </row>
    <row r="23" spans="2:19" x14ac:dyDescent="0.2">
      <c r="B23" s="56" t="s">
        <v>57</v>
      </c>
      <c r="C23" s="63">
        <v>30</v>
      </c>
      <c r="D23" s="63">
        <v>35</v>
      </c>
      <c r="L23" s="63">
        <v>19</v>
      </c>
      <c r="M23" s="63">
        <v>7</v>
      </c>
    </row>
    <row r="24" spans="2:19" x14ac:dyDescent="0.2">
      <c r="B24" s="56"/>
      <c r="C24" s="63"/>
      <c r="D24" s="63"/>
      <c r="L24" s="63">
        <v>20</v>
      </c>
    </row>
    <row r="25" spans="2:19" x14ac:dyDescent="0.2">
      <c r="B25" s="56"/>
      <c r="C25" s="63"/>
      <c r="D25" s="63"/>
      <c r="L25" s="63">
        <v>21</v>
      </c>
    </row>
    <row r="26" spans="2:19" x14ac:dyDescent="0.2">
      <c r="B26" s="56"/>
      <c r="C26" s="63"/>
      <c r="D26" s="63"/>
      <c r="L26" s="63">
        <v>22</v>
      </c>
    </row>
    <row r="27" spans="2:19" x14ac:dyDescent="0.2">
      <c r="B27" s="56"/>
      <c r="C27" s="63"/>
      <c r="D27" s="63"/>
      <c r="L27" s="63">
        <v>23</v>
      </c>
    </row>
    <row r="28" spans="2:19" x14ac:dyDescent="0.2">
      <c r="B28" s="56"/>
      <c r="C28" s="63"/>
      <c r="D28" s="63"/>
      <c r="L28" s="63">
        <v>24</v>
      </c>
    </row>
    <row r="29" spans="2:19" x14ac:dyDescent="0.2">
      <c r="B29" s="56"/>
      <c r="C29" s="63"/>
      <c r="D29" s="63"/>
      <c r="L29" s="63">
        <v>25</v>
      </c>
    </row>
    <row r="30" spans="2:19" x14ac:dyDescent="0.2">
      <c r="B30" s="56"/>
      <c r="C30" s="63"/>
      <c r="D30" s="63"/>
      <c r="L30" s="63">
        <v>26</v>
      </c>
    </row>
    <row r="31" spans="2:19" x14ac:dyDescent="0.2">
      <c r="B31" s="56"/>
      <c r="C31" s="63"/>
      <c r="D31" s="63"/>
      <c r="L31" s="63">
        <v>27</v>
      </c>
    </row>
    <row r="32" spans="2:19" x14ac:dyDescent="0.2">
      <c r="B32" s="56"/>
      <c r="C32" s="63"/>
      <c r="D32" s="63"/>
    </row>
    <row r="33" spans="2:4" x14ac:dyDescent="0.2">
      <c r="B33" s="56"/>
      <c r="C33" s="56"/>
      <c r="D33" s="66"/>
    </row>
    <row r="34" spans="2:4" x14ac:dyDescent="0.2">
      <c r="B34" s="56"/>
      <c r="C34" s="63"/>
    </row>
  </sheetData>
  <sheetProtection sheet="1" selectLockedCells="1" selectUnlockedCells="1"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3 poules 3 joueurs JDS</vt:lpstr>
      <vt:lpstr>6 poules 3 joueurs JDS</vt:lpstr>
      <vt:lpstr>Poules croisées 3+2 JDS</vt:lpstr>
      <vt:lpstr>Poules croisées 2+2 JDS</vt:lpstr>
      <vt:lpstr>Poule 2 joueurs</vt:lpstr>
      <vt:lpstr>Menus</vt:lpstr>
      <vt:lpstr>'3 poules 3 joueurs JDS'!Zone_d_impression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DELGOVE</dc:creator>
  <cp:lastModifiedBy>Thierry AELVOET</cp:lastModifiedBy>
  <cp:lastPrinted>2024-09-29T10:23:44Z</cp:lastPrinted>
  <dcterms:created xsi:type="dcterms:W3CDTF">2007-08-21T05:21:35Z</dcterms:created>
  <dcterms:modified xsi:type="dcterms:W3CDTF">2025-09-29T15:41:11Z</dcterms:modified>
</cp:coreProperties>
</file>